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16-9-2024 прил. 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<sst xmlns="http://schemas.openxmlformats.org/spreadsheetml/2006/main" count="186" uniqueCount="35">
  <si>
    <t>Сортимент</t>
  </si>
  <si>
    <t>Обща цена. лв. без ДДС</t>
  </si>
  <si>
    <t>ОБЩО</t>
  </si>
  <si>
    <t>бк</t>
  </si>
  <si>
    <t>Технологична дървесина от ЕСД</t>
  </si>
  <si>
    <t>мярка</t>
  </si>
  <si>
    <t>Дърве- сен   вид</t>
  </si>
  <si>
    <t xml:space="preserve">Изчислено прогнозно количе-ство дървесина </t>
  </si>
  <si>
    <t>Коеф. на плътност, съгласно Прил. №7 от Наредба №1</t>
  </si>
  <si>
    <t>Трупи за бичене от 18-29</t>
  </si>
  <si>
    <t>Трупи за бичене над 30</t>
  </si>
  <si>
    <t>чб</t>
  </si>
  <si>
    <t>бб</t>
  </si>
  <si>
    <t>Обект</t>
  </si>
  <si>
    <t>Отдел и подотдел</t>
  </si>
  <si>
    <t xml:space="preserve">Ед. цена за добив на дървесина, лв. без ДДС                          </t>
  </si>
  <si>
    <r>
      <t>пл.м</t>
    </r>
    <r>
      <rPr>
        <vertAlign val="superscript"/>
        <sz val="10"/>
        <color indexed="8"/>
        <rFont val="Times New Roman"/>
        <family val="1"/>
      </rPr>
      <t>3</t>
    </r>
  </si>
  <si>
    <r>
      <t>пр.м</t>
    </r>
    <r>
      <rPr>
        <vertAlign val="superscript"/>
        <sz val="10"/>
        <color indexed="8"/>
        <rFont val="Times New Roman"/>
        <family val="1"/>
      </rPr>
      <t>3</t>
    </r>
  </si>
  <si>
    <r>
      <t>Прогнозно количество дървесина по сортиментна ведомост от ГП за 2024 г. пл.м</t>
    </r>
    <r>
      <rPr>
        <vertAlign val="superscript"/>
        <sz val="9"/>
        <color indexed="8"/>
        <rFont val="Times New Roman"/>
        <family val="1"/>
      </rPr>
      <t>3</t>
    </r>
  </si>
  <si>
    <t>Общо за подотдел 54"д"</t>
  </si>
  <si>
    <t>54"д"</t>
  </si>
  <si>
    <t>54"ж"</t>
  </si>
  <si>
    <t>Общо за подотдел 54"ж"</t>
  </si>
  <si>
    <t>Общо за подотдел 82"д"</t>
  </si>
  <si>
    <t>82"д"</t>
  </si>
  <si>
    <t>Общо за подотдел 80"и"</t>
  </si>
  <si>
    <t>80"и"</t>
  </si>
  <si>
    <t>54"и"</t>
  </si>
  <si>
    <t>Общо за подотдел 54"и"</t>
  </si>
  <si>
    <t>96"и"</t>
  </si>
  <si>
    <t>Общо за подотдел 96"и"</t>
  </si>
  <si>
    <t>16-9- 2024</t>
  </si>
  <si>
    <t>ОБЩО за обект 16-9- 2024</t>
  </si>
  <si>
    <t>ПРИЛОЖЕНИЕ №2 (ДОСТИГНАТИ ЦЕНИ)
ТП "ДГС Търговище"</t>
  </si>
  <si>
    <t>към Договор № ….... / ….................... 2024 год.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</si>
</sst>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"/>
    <numFmt numFmtId="191" formatCode="0.000"/>
    <numFmt numFmtId="192" formatCode="[$-402]dd\ mmmm\ yyyy\ &quot;г.&quot;"/>
    <numFmt numFmtId="193" formatCode="hh:mm:ss\ &quot;ч.&quot;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¥€-2]\ #,##0.00_);[Red]\([$¥€-2]\ #,##0.00\)"/>
    <numFmt numFmtId="198" formatCode="0.0000000"/>
    <numFmt numFmtId="199" formatCode="0.000000"/>
    <numFmt numFmtId="200" formatCode="0.00000"/>
    <numFmt numFmtId="201" formatCode="0.0000"/>
    <numFmt numFmtId="202" formatCode="&quot;Вкл.&quot;;&quot; Вкл. &quot;;&quot; Изкл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</cellStyleXfs>
  <cellXfs count="90">
    <xf numFmtId="0" fontId="0" fillId="0" borderId="0" xfId="0" applyNumberFormat="1" applyFont="1" applyFill="1" applyBorder="1" applyAlignment="1" applyProtection="1">
      <alignment vertical="top"/>
      <protection/>
    </xf>
    <xf numFmtId="0" fontId="51" fillId="32" borderId="10" xfId="0" applyFont="1" applyFill="1" applyBorder="1" applyAlignment="1">
      <alignment horizontal="left"/>
    </xf>
    <xf numFmtId="0" fontId="52" fillId="32" borderId="11" xfId="0" applyFont="1" applyFill="1" applyBorder="1" applyAlignment="1">
      <alignment/>
    </xf>
    <xf numFmtId="0" fontId="51" fillId="32" borderId="12" xfId="0" applyFont="1" applyFill="1" applyBorder="1" applyAlignment="1">
      <alignment horizontal="center"/>
    </xf>
    <xf numFmtId="0" fontId="51" fillId="32" borderId="12" xfId="0" applyFont="1" applyFill="1" applyBorder="1" applyAlignment="1">
      <alignment horizontal="left"/>
    </xf>
    <xf numFmtId="1" fontId="52" fillId="32" borderId="13" xfId="0" applyNumberFormat="1" applyFont="1" applyFill="1" applyBorder="1" applyAlignment="1" applyProtection="1">
      <alignment vertical="top"/>
      <protection/>
    </xf>
    <xf numFmtId="2" fontId="52" fillId="32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1" fillId="0" borderId="14" xfId="0" applyNumberFormat="1" applyFont="1" applyFill="1" applyBorder="1" applyAlignment="1" applyProtection="1">
      <alignment horizontal="center" vertical="top"/>
      <protection/>
    </xf>
    <xf numFmtId="0" fontId="51" fillId="0" borderId="15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NumberFormat="1" applyFont="1" applyFill="1" applyBorder="1" applyAlignment="1" applyProtection="1">
      <alignment horizontal="center" vertical="center" wrapText="1"/>
      <protection/>
    </xf>
    <xf numFmtId="1" fontId="51" fillId="0" borderId="14" xfId="0" applyNumberFormat="1" applyFont="1" applyFill="1" applyBorder="1" applyAlignment="1" applyProtection="1">
      <alignment horizontal="center" vertical="center" wrapText="1"/>
      <protection/>
    </xf>
    <xf numFmtId="1" fontId="51" fillId="0" borderId="17" xfId="0" applyNumberFormat="1" applyFont="1" applyFill="1" applyBorder="1" applyAlignment="1" applyProtection="1">
      <alignment horizontal="center" vertical="center" wrapText="1"/>
      <protection/>
    </xf>
    <xf numFmtId="1" fontId="51" fillId="0" borderId="15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0" fontId="51" fillId="32" borderId="18" xfId="0" applyFont="1" applyFill="1" applyBorder="1" applyAlignment="1">
      <alignment horizontal="center"/>
    </xf>
    <xf numFmtId="1" fontId="51" fillId="32" borderId="19" xfId="0" applyNumberFormat="1" applyFont="1" applyFill="1" applyBorder="1" applyAlignment="1">
      <alignment/>
    </xf>
    <xf numFmtId="2" fontId="51" fillId="32" borderId="20" xfId="0" applyNumberFormat="1" applyFont="1" applyFill="1" applyBorder="1" applyAlignment="1" applyProtection="1">
      <alignment vertical="top"/>
      <protection/>
    </xf>
    <xf numFmtId="1" fontId="52" fillId="32" borderId="13" xfId="0" applyNumberFormat="1" applyFont="1" applyFill="1" applyBorder="1" applyAlignment="1">
      <alignment/>
    </xf>
    <xf numFmtId="1" fontId="52" fillId="32" borderId="19" xfId="0" applyNumberFormat="1" applyFont="1" applyFill="1" applyBorder="1" applyAlignment="1">
      <alignment/>
    </xf>
    <xf numFmtId="1" fontId="52" fillId="32" borderId="19" xfId="0" applyNumberFormat="1" applyFont="1" applyFill="1" applyBorder="1" applyAlignment="1">
      <alignment horizontal="right"/>
    </xf>
    <xf numFmtId="2" fontId="51" fillId="32" borderId="21" xfId="0" applyNumberFormat="1" applyFont="1" applyFill="1" applyBorder="1" applyAlignment="1" applyProtection="1">
      <alignment vertical="top"/>
      <protection/>
    </xf>
    <xf numFmtId="0" fontId="54" fillId="32" borderId="11" xfId="0" applyFont="1" applyFill="1" applyBorder="1" applyAlignment="1">
      <alignment/>
    </xf>
    <xf numFmtId="1" fontId="54" fillId="32" borderId="13" xfId="0" applyNumberFormat="1" applyFont="1" applyFill="1" applyBorder="1" applyAlignment="1">
      <alignment/>
    </xf>
    <xf numFmtId="0" fontId="51" fillId="32" borderId="22" xfId="0" applyFont="1" applyFill="1" applyBorder="1" applyAlignment="1">
      <alignment horizontal="center"/>
    </xf>
    <xf numFmtId="1" fontId="51" fillId="32" borderId="23" xfId="0" applyNumberFormat="1" applyFont="1" applyFill="1" applyBorder="1" applyAlignment="1">
      <alignment/>
    </xf>
    <xf numFmtId="2" fontId="52" fillId="32" borderId="24" xfId="0" applyNumberFormat="1" applyFont="1" applyFill="1" applyBorder="1" applyAlignment="1" applyProtection="1">
      <alignment vertical="top"/>
      <protection/>
    </xf>
    <xf numFmtId="2" fontId="52" fillId="32" borderId="24" xfId="0" applyNumberFormat="1" applyFont="1" applyFill="1" applyBorder="1" applyAlignment="1">
      <alignment/>
    </xf>
    <xf numFmtId="2" fontId="54" fillId="32" borderId="12" xfId="0" applyNumberFormat="1" applyFont="1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2" fontId="4" fillId="0" borderId="14" xfId="0" applyNumberFormat="1" applyFont="1" applyFill="1" applyBorder="1" applyAlignment="1" applyProtection="1">
      <alignment vertical="top"/>
      <protection/>
    </xf>
    <xf numFmtId="1" fontId="51" fillId="32" borderId="15" xfId="0" applyNumberFormat="1" applyFont="1" applyFill="1" applyBorder="1" applyAlignment="1" applyProtection="1">
      <alignment horizontal="center" vertical="top"/>
      <protection/>
    </xf>
    <xf numFmtId="1" fontId="51" fillId="0" borderId="26" xfId="0" applyNumberFormat="1" applyFont="1" applyFill="1" applyBorder="1" applyAlignment="1" applyProtection="1">
      <alignment horizontal="center" vertical="center" wrapText="1"/>
      <protection/>
    </xf>
    <xf numFmtId="0" fontId="51" fillId="32" borderId="18" xfId="0" applyFont="1" applyFill="1" applyBorder="1" applyAlignment="1">
      <alignment/>
    </xf>
    <xf numFmtId="2" fontId="53" fillId="32" borderId="21" xfId="0" applyNumberFormat="1" applyFont="1" applyFill="1" applyBorder="1" applyAlignment="1" applyProtection="1">
      <alignment vertical="top"/>
      <protection/>
    </xf>
    <xf numFmtId="0" fontId="51" fillId="32" borderId="19" xfId="0" applyFont="1" applyFill="1" applyBorder="1" applyAlignment="1">
      <alignment horizontal="center"/>
    </xf>
    <xf numFmtId="0" fontId="52" fillId="32" borderId="13" xfId="0" applyFont="1" applyFill="1" applyBorder="1" applyAlignment="1">
      <alignment/>
    </xf>
    <xf numFmtId="0" fontId="52" fillId="32" borderId="27" xfId="0" applyFont="1" applyFill="1" applyBorder="1" applyAlignment="1">
      <alignment/>
    </xf>
    <xf numFmtId="0" fontId="55" fillId="32" borderId="28" xfId="0" applyFont="1" applyFill="1" applyBorder="1" applyAlignment="1">
      <alignment horizontal="center" vertical="center"/>
    </xf>
    <xf numFmtId="0" fontId="55" fillId="32" borderId="28" xfId="0" applyFont="1" applyFill="1" applyBorder="1" applyAlignment="1">
      <alignment horizontal="center" vertical="center"/>
    </xf>
    <xf numFmtId="1" fontId="51" fillId="32" borderId="29" xfId="0" applyNumberFormat="1" applyFont="1" applyFill="1" applyBorder="1" applyAlignment="1" applyProtection="1">
      <alignment horizontal="center" vertical="center" wrapText="1"/>
      <protection/>
    </xf>
    <xf numFmtId="1" fontId="51" fillId="32" borderId="30" xfId="0" applyNumberFormat="1" applyFont="1" applyFill="1" applyBorder="1" applyAlignment="1" applyProtection="1">
      <alignment horizontal="center" vertical="center" wrapText="1"/>
      <protection/>
    </xf>
    <xf numFmtId="0" fontId="51" fillId="0" borderId="31" xfId="0" applyNumberFormat="1" applyFont="1" applyFill="1" applyBorder="1" applyAlignment="1" applyProtection="1">
      <alignment horizontal="center" vertical="center" wrapText="1"/>
      <protection/>
    </xf>
    <xf numFmtId="0" fontId="51" fillId="0" borderId="32" xfId="0" applyNumberFormat="1" applyFont="1" applyFill="1" applyBorder="1" applyAlignment="1" applyProtection="1">
      <alignment horizontal="center" vertical="center" wrapText="1"/>
      <protection/>
    </xf>
    <xf numFmtId="0" fontId="51" fillId="0" borderId="33" xfId="0" applyNumberFormat="1" applyFont="1" applyFill="1" applyBorder="1" applyAlignment="1" applyProtection="1">
      <alignment horizontal="center" vertical="center" wrapText="1"/>
      <protection/>
    </xf>
    <xf numFmtId="0" fontId="51" fillId="0" borderId="34" xfId="0" applyNumberFormat="1" applyFont="1" applyFill="1" applyBorder="1" applyAlignment="1" applyProtection="1">
      <alignment horizontal="center" vertical="center" wrapText="1"/>
      <protection/>
    </xf>
    <xf numFmtId="0" fontId="51" fillId="0" borderId="35" xfId="0" applyNumberFormat="1" applyFont="1" applyFill="1" applyBorder="1" applyAlignment="1" applyProtection="1">
      <alignment horizontal="center" vertical="center" wrapText="1"/>
      <protection/>
    </xf>
    <xf numFmtId="0" fontId="51" fillId="0" borderId="36" xfId="0" applyNumberFormat="1" applyFont="1" applyFill="1" applyBorder="1" applyAlignment="1" applyProtection="1">
      <alignment horizontal="center" vertical="center" wrapText="1"/>
      <protection/>
    </xf>
    <xf numFmtId="0" fontId="51" fillId="0" borderId="37" xfId="0" applyNumberFormat="1" applyFont="1" applyFill="1" applyBorder="1" applyAlignment="1" applyProtection="1">
      <alignment horizontal="center" vertical="center"/>
      <protection/>
    </xf>
    <xf numFmtId="0" fontId="51" fillId="0" borderId="38" xfId="0" applyNumberFormat="1" applyFont="1" applyFill="1" applyBorder="1" applyAlignment="1" applyProtection="1">
      <alignment horizontal="center" vertical="center"/>
      <protection/>
    </xf>
    <xf numFmtId="0" fontId="56" fillId="0" borderId="39" xfId="0" applyNumberFormat="1" applyFont="1" applyFill="1" applyBorder="1" applyAlignment="1" applyProtection="1">
      <alignment horizontal="center" vertical="center" wrapText="1"/>
      <protection/>
    </xf>
    <xf numFmtId="0" fontId="56" fillId="0" borderId="40" xfId="0" applyNumberFormat="1" applyFont="1" applyFill="1" applyBorder="1" applyAlignment="1" applyProtection="1">
      <alignment horizontal="center" vertical="center" wrapText="1"/>
      <protection/>
    </xf>
    <xf numFmtId="49" fontId="51" fillId="0" borderId="31" xfId="0" applyNumberFormat="1" applyFont="1" applyFill="1" applyBorder="1" applyAlignment="1" applyProtection="1">
      <alignment horizontal="center" vertical="center" wrapText="1"/>
      <protection/>
    </xf>
    <xf numFmtId="49" fontId="51" fillId="0" borderId="32" xfId="0" applyNumberFormat="1" applyFont="1" applyFill="1" applyBorder="1" applyAlignment="1" applyProtection="1">
      <alignment horizontal="center" vertical="center" wrapText="1"/>
      <protection/>
    </xf>
    <xf numFmtId="0" fontId="57" fillId="0" borderId="41" xfId="0" applyNumberFormat="1" applyFont="1" applyFill="1" applyBorder="1" applyAlignment="1" applyProtection="1">
      <alignment horizontal="center" vertical="center" textRotation="90"/>
      <protection/>
    </xf>
    <xf numFmtId="0" fontId="57" fillId="0" borderId="28" xfId="0" applyNumberFormat="1" applyFont="1" applyFill="1" applyBorder="1" applyAlignment="1" applyProtection="1">
      <alignment horizontal="center" vertical="center" textRotation="90"/>
      <protection/>
    </xf>
    <xf numFmtId="0" fontId="57" fillId="0" borderId="42" xfId="0" applyNumberFormat="1" applyFont="1" applyFill="1" applyBorder="1" applyAlignment="1" applyProtection="1">
      <alignment horizontal="center" vertical="center" textRotation="90"/>
      <protection/>
    </xf>
    <xf numFmtId="2" fontId="51" fillId="32" borderId="11" xfId="0" applyNumberFormat="1" applyFont="1" applyFill="1" applyBorder="1" applyAlignment="1" applyProtection="1">
      <alignment horizontal="center" vertical="top"/>
      <protection/>
    </xf>
    <xf numFmtId="2" fontId="51" fillId="32" borderId="19" xfId="0" applyNumberFormat="1" applyFont="1" applyFill="1" applyBorder="1" applyAlignment="1" applyProtection="1">
      <alignment horizontal="center" vertical="top"/>
      <protection/>
    </xf>
    <xf numFmtId="0" fontId="55" fillId="32" borderId="28" xfId="0" applyFont="1" applyFill="1" applyBorder="1" applyAlignment="1">
      <alignment horizontal="center" vertical="center"/>
    </xf>
    <xf numFmtId="0" fontId="55" fillId="32" borderId="42" xfId="0" applyFont="1" applyFill="1" applyBorder="1" applyAlignment="1">
      <alignment horizontal="center" vertical="center"/>
    </xf>
    <xf numFmtId="0" fontId="55" fillId="32" borderId="18" xfId="0" applyFont="1" applyFill="1" applyBorder="1" applyAlignment="1">
      <alignment horizontal="center"/>
    </xf>
    <xf numFmtId="0" fontId="55" fillId="32" borderId="12" xfId="0" applyFont="1" applyFill="1" applyBorder="1" applyAlignment="1">
      <alignment horizontal="center"/>
    </xf>
    <xf numFmtId="0" fontId="51" fillId="32" borderId="43" xfId="0" applyNumberFormat="1" applyFont="1" applyFill="1" applyBorder="1" applyAlignment="1" applyProtection="1">
      <alignment horizontal="center" vertical="center" wrapText="1"/>
      <protection/>
    </xf>
    <xf numFmtId="0" fontId="51" fillId="32" borderId="44" xfId="0" applyNumberFormat="1" applyFont="1" applyFill="1" applyBorder="1" applyAlignment="1" applyProtection="1">
      <alignment horizontal="center" vertical="center" wrapText="1"/>
      <protection/>
    </xf>
    <xf numFmtId="0" fontId="55" fillId="32" borderId="27" xfId="0" applyFont="1" applyFill="1" applyBorder="1" applyAlignment="1">
      <alignment horizontal="center"/>
    </xf>
    <xf numFmtId="0" fontId="55" fillId="32" borderId="24" xfId="0" applyFont="1" applyFill="1" applyBorder="1" applyAlignment="1">
      <alignment horizontal="center"/>
    </xf>
    <xf numFmtId="2" fontId="51" fillId="32" borderId="27" xfId="0" applyNumberFormat="1" applyFont="1" applyFill="1" applyBorder="1" applyAlignment="1" applyProtection="1">
      <alignment horizontal="center" vertical="top"/>
      <protection/>
    </xf>
    <xf numFmtId="2" fontId="51" fillId="32" borderId="18" xfId="0" applyNumberFormat="1" applyFont="1" applyFill="1" applyBorder="1" applyAlignment="1" applyProtection="1">
      <alignment horizontal="center" vertical="top"/>
      <protection/>
    </xf>
    <xf numFmtId="0" fontId="58" fillId="32" borderId="45" xfId="0" applyNumberFormat="1" applyFont="1" applyFill="1" applyBorder="1" applyAlignment="1" applyProtection="1">
      <alignment horizontal="center" vertical="top"/>
      <protection/>
    </xf>
    <xf numFmtId="0" fontId="58" fillId="32" borderId="25" xfId="0" applyNumberFormat="1" applyFont="1" applyFill="1" applyBorder="1" applyAlignment="1" applyProtection="1">
      <alignment horizontal="center" vertical="top"/>
      <protection/>
    </xf>
    <xf numFmtId="0" fontId="58" fillId="32" borderId="26" xfId="0" applyNumberFormat="1" applyFont="1" applyFill="1" applyBorder="1" applyAlignment="1" applyProtection="1">
      <alignment horizontal="center" vertical="top"/>
      <protection/>
    </xf>
    <xf numFmtId="0" fontId="55" fillId="32" borderId="41" xfId="0" applyFont="1" applyFill="1" applyBorder="1" applyAlignment="1">
      <alignment horizontal="center" vertical="center"/>
    </xf>
    <xf numFmtId="0" fontId="51" fillId="0" borderId="46" xfId="0" applyNumberFormat="1" applyFont="1" applyFill="1" applyBorder="1" applyAlignment="1" applyProtection="1">
      <alignment horizontal="center" vertical="center"/>
      <protection/>
    </xf>
    <xf numFmtId="0" fontId="51" fillId="0" borderId="47" xfId="0" applyNumberFormat="1" applyFont="1" applyFill="1" applyBorder="1" applyAlignment="1" applyProtection="1">
      <alignment horizontal="center" vertical="center"/>
      <protection/>
    </xf>
    <xf numFmtId="1" fontId="51" fillId="32" borderId="48" xfId="0" applyNumberFormat="1" applyFont="1" applyFill="1" applyBorder="1" applyAlignment="1" applyProtection="1">
      <alignment horizontal="center" vertical="center" wrapText="1"/>
      <protection/>
    </xf>
    <xf numFmtId="1" fontId="51" fillId="32" borderId="49" xfId="0" applyNumberFormat="1" applyFont="1" applyFill="1" applyBorder="1" applyAlignment="1" applyProtection="1">
      <alignment horizontal="center" vertical="center" wrapText="1"/>
      <protection/>
    </xf>
    <xf numFmtId="0" fontId="31" fillId="0" borderId="45" xfId="63" applyFont="1" applyFill="1" applyBorder="1" applyAlignment="1">
      <alignment horizontal="center" vertical="center" wrapText="1"/>
    </xf>
    <xf numFmtId="0" fontId="31" fillId="0" borderId="25" xfId="63" applyFont="1" applyFill="1" applyBorder="1" applyAlignment="1">
      <alignment horizontal="center" vertical="center" wrapText="1"/>
    </xf>
    <xf numFmtId="0" fontId="31" fillId="0" borderId="26" xfId="63" applyFont="1" applyFill="1" applyBorder="1" applyAlignment="1">
      <alignment horizontal="center" vertical="center" wrapText="1"/>
    </xf>
    <xf numFmtId="0" fontId="31" fillId="33" borderId="45" xfId="63" applyFont="1" applyFill="1" applyBorder="1" applyAlignment="1">
      <alignment horizontal="center" vertical="center" wrapText="1"/>
    </xf>
    <xf numFmtId="0" fontId="31" fillId="33" borderId="25" xfId="63" applyFont="1" applyFill="1" applyBorder="1" applyAlignment="1">
      <alignment horizontal="center" vertical="center" wrapText="1"/>
    </xf>
    <xf numFmtId="0" fontId="31" fillId="33" borderId="26" xfId="63" applyFont="1" applyFill="1" applyBorder="1" applyAlignment="1">
      <alignment horizontal="center" vertical="center" wrapText="1"/>
    </xf>
    <xf numFmtId="0" fontId="32" fillId="0" borderId="0" xfId="63" applyFont="1" applyFill="1" applyAlignment="1">
      <alignment horizontal="center" vertical="center"/>
    </xf>
    <xf numFmtId="0" fontId="31" fillId="0" borderId="50" xfId="63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7.140625" style="15" customWidth="1"/>
    <col min="2" max="2" width="7.7109375" style="15" customWidth="1"/>
    <col min="3" max="3" width="6.28125" style="15" customWidth="1"/>
    <col min="4" max="4" width="32.421875" style="15" customWidth="1"/>
    <col min="5" max="5" width="9.8515625" style="15" customWidth="1"/>
    <col min="6" max="6" width="8.8515625" style="15" customWidth="1"/>
    <col min="7" max="7" width="5.28125" style="15" customWidth="1"/>
    <col min="8" max="8" width="9.421875" style="15" customWidth="1"/>
    <col min="9" max="9" width="9.140625" style="15" customWidth="1"/>
    <col min="10" max="10" width="12.140625" style="15" customWidth="1"/>
  </cols>
  <sheetData>
    <row r="1" spans="1:10" s="7" customFormat="1" ht="12.75" customHeight="1">
      <c r="A1" s="45" t="s">
        <v>13</v>
      </c>
      <c r="B1" s="47" t="s">
        <v>14</v>
      </c>
      <c r="C1" s="49" t="s">
        <v>6</v>
      </c>
      <c r="D1" s="51" t="s">
        <v>0</v>
      </c>
      <c r="E1" s="53" t="s">
        <v>18</v>
      </c>
      <c r="F1" s="55" t="s">
        <v>8</v>
      </c>
      <c r="G1" s="76" t="s">
        <v>5</v>
      </c>
      <c r="H1" s="78" t="s">
        <v>7</v>
      </c>
      <c r="I1" s="66" t="s">
        <v>15</v>
      </c>
      <c r="J1" s="43" t="s">
        <v>1</v>
      </c>
    </row>
    <row r="2" spans="1:10" s="7" customFormat="1" ht="104.25" customHeight="1" thickBot="1">
      <c r="A2" s="46"/>
      <c r="B2" s="48"/>
      <c r="C2" s="50"/>
      <c r="D2" s="52"/>
      <c r="E2" s="54"/>
      <c r="F2" s="56"/>
      <c r="G2" s="77"/>
      <c r="H2" s="79"/>
      <c r="I2" s="67"/>
      <c r="J2" s="44"/>
    </row>
    <row r="3" spans="1:10" ht="13.5" thickBot="1">
      <c r="A3" s="8">
        <v>1</v>
      </c>
      <c r="B3" s="11">
        <f>A3+1</f>
        <v>2</v>
      </c>
      <c r="C3" s="9">
        <f aca="true" t="shared" si="0" ref="C3:H3">B3+1</f>
        <v>3</v>
      </c>
      <c r="D3" s="10">
        <f t="shared" si="0"/>
        <v>4</v>
      </c>
      <c r="E3" s="11">
        <f t="shared" si="0"/>
        <v>5</v>
      </c>
      <c r="F3" s="12">
        <f>E3+1</f>
        <v>6</v>
      </c>
      <c r="G3" s="13">
        <f>F3+1</f>
        <v>7</v>
      </c>
      <c r="H3" s="14">
        <f t="shared" si="0"/>
        <v>8</v>
      </c>
      <c r="I3" s="34">
        <f>H3+1</f>
        <v>9</v>
      </c>
      <c r="J3" s="35">
        <f>I3+1</f>
        <v>10</v>
      </c>
    </row>
    <row r="4" spans="1:10" ht="15.75" customHeight="1">
      <c r="A4" s="57" t="s">
        <v>31</v>
      </c>
      <c r="B4" s="62" t="s">
        <v>20</v>
      </c>
      <c r="C4" s="25" t="s">
        <v>3</v>
      </c>
      <c r="D4" s="1" t="s">
        <v>9</v>
      </c>
      <c r="E4" s="2">
        <v>6</v>
      </c>
      <c r="F4" s="5"/>
      <c r="G4" s="16" t="s">
        <v>16</v>
      </c>
      <c r="H4" s="17">
        <f>E4</f>
        <v>6</v>
      </c>
      <c r="I4" s="18">
        <v>130</v>
      </c>
      <c r="J4" s="27">
        <f>H4*I4</f>
        <v>780</v>
      </c>
    </row>
    <row r="5" spans="1:10" ht="12.75" customHeight="1">
      <c r="A5" s="58"/>
      <c r="B5" s="62"/>
      <c r="C5" s="36"/>
      <c r="D5" s="3" t="s">
        <v>2</v>
      </c>
      <c r="E5" s="2">
        <f>SUM(E4:E4)</f>
        <v>6</v>
      </c>
      <c r="F5" s="19"/>
      <c r="G5" s="16"/>
      <c r="H5" s="20"/>
      <c r="I5" s="22"/>
      <c r="J5" s="28">
        <f>SUM(J4:J4)</f>
        <v>780</v>
      </c>
    </row>
    <row r="6" spans="1:10" ht="15.75" customHeight="1">
      <c r="A6" s="58"/>
      <c r="B6" s="62"/>
      <c r="C6" s="25" t="s">
        <v>3</v>
      </c>
      <c r="D6" s="4" t="s">
        <v>4</v>
      </c>
      <c r="E6" s="2">
        <v>1</v>
      </c>
      <c r="F6" s="6">
        <v>0.6</v>
      </c>
      <c r="G6" s="16" t="s">
        <v>17</v>
      </c>
      <c r="H6" s="26">
        <v>2</v>
      </c>
      <c r="I6" s="22">
        <v>70</v>
      </c>
      <c r="J6" s="27">
        <f>H6*I6</f>
        <v>140</v>
      </c>
    </row>
    <row r="7" spans="1:10" ht="12.75" customHeight="1">
      <c r="A7" s="58"/>
      <c r="B7" s="62"/>
      <c r="C7" s="36"/>
      <c r="D7" s="3" t="s">
        <v>2</v>
      </c>
      <c r="E7" s="2">
        <f>SUM(E6:E6)</f>
        <v>1</v>
      </c>
      <c r="F7" s="19"/>
      <c r="G7" s="16"/>
      <c r="H7" s="20"/>
      <c r="I7" s="22"/>
      <c r="J7" s="28">
        <f>SUM(J6:J6)</f>
        <v>140</v>
      </c>
    </row>
    <row r="8" spans="1:10" ht="13.5" customHeight="1" thickBot="1">
      <c r="A8" s="58"/>
      <c r="B8" s="63"/>
      <c r="C8" s="64" t="s">
        <v>19</v>
      </c>
      <c r="D8" s="65"/>
      <c r="E8" s="23">
        <f>SUM(E7,E5)</f>
        <v>7</v>
      </c>
      <c r="F8" s="24"/>
      <c r="G8" s="60"/>
      <c r="H8" s="61"/>
      <c r="I8" s="37"/>
      <c r="J8" s="29">
        <f>SUM(J7,J5)</f>
        <v>920</v>
      </c>
    </row>
    <row r="9" spans="1:10" ht="15.75" customHeight="1">
      <c r="A9" s="58"/>
      <c r="B9" s="62" t="s">
        <v>21</v>
      </c>
      <c r="C9" s="25" t="s">
        <v>3</v>
      </c>
      <c r="D9" s="1" t="s">
        <v>9</v>
      </c>
      <c r="E9" s="2">
        <v>7</v>
      </c>
      <c r="F9" s="5"/>
      <c r="G9" s="16" t="s">
        <v>16</v>
      </c>
      <c r="H9" s="17">
        <f>E9</f>
        <v>7</v>
      </c>
      <c r="I9" s="18">
        <v>130</v>
      </c>
      <c r="J9" s="27">
        <f>H9*I9</f>
        <v>910</v>
      </c>
    </row>
    <row r="10" spans="1:10" ht="12.75" customHeight="1">
      <c r="A10" s="58"/>
      <c r="B10" s="62"/>
      <c r="C10" s="36"/>
      <c r="D10" s="3" t="s">
        <v>2</v>
      </c>
      <c r="E10" s="2">
        <f>SUM(E9:E9)</f>
        <v>7</v>
      </c>
      <c r="F10" s="19"/>
      <c r="G10" s="16"/>
      <c r="H10" s="20"/>
      <c r="I10" s="22"/>
      <c r="J10" s="28">
        <f>SUM(J9:J9)</f>
        <v>910</v>
      </c>
    </row>
    <row r="11" spans="1:10" ht="15.75" customHeight="1">
      <c r="A11" s="58"/>
      <c r="B11" s="62"/>
      <c r="C11" s="25" t="s">
        <v>3</v>
      </c>
      <c r="D11" s="4" t="s">
        <v>4</v>
      </c>
      <c r="E11" s="2">
        <v>1</v>
      </c>
      <c r="F11" s="6">
        <v>0.6</v>
      </c>
      <c r="G11" s="16" t="s">
        <v>17</v>
      </c>
      <c r="H11" s="26">
        <v>2</v>
      </c>
      <c r="I11" s="22">
        <v>70</v>
      </c>
      <c r="J11" s="27">
        <f>H11*I11</f>
        <v>140</v>
      </c>
    </row>
    <row r="12" spans="1:10" ht="12.75" customHeight="1">
      <c r="A12" s="58"/>
      <c r="B12" s="62"/>
      <c r="C12" s="36"/>
      <c r="D12" s="3" t="s">
        <v>2</v>
      </c>
      <c r="E12" s="2">
        <f>SUM(E11:E11)</f>
        <v>1</v>
      </c>
      <c r="F12" s="19"/>
      <c r="G12" s="16"/>
      <c r="H12" s="20"/>
      <c r="I12" s="22"/>
      <c r="J12" s="28">
        <f>SUM(J11:J11)</f>
        <v>140</v>
      </c>
    </row>
    <row r="13" spans="1:10" ht="13.5" customHeight="1" thickBot="1">
      <c r="A13" s="58"/>
      <c r="B13" s="63"/>
      <c r="C13" s="64" t="s">
        <v>22</v>
      </c>
      <c r="D13" s="65"/>
      <c r="E13" s="23">
        <f>SUM(E12,E10)</f>
        <v>8</v>
      </c>
      <c r="F13" s="24"/>
      <c r="G13" s="60"/>
      <c r="H13" s="61"/>
      <c r="I13" s="37"/>
      <c r="J13" s="29">
        <f>SUM(J12,J10)</f>
        <v>1050</v>
      </c>
    </row>
    <row r="14" spans="1:10" ht="15.75" customHeight="1">
      <c r="A14" s="58"/>
      <c r="B14" s="75" t="s">
        <v>27</v>
      </c>
      <c r="C14" s="25" t="s">
        <v>11</v>
      </c>
      <c r="D14" s="1" t="s">
        <v>10</v>
      </c>
      <c r="E14" s="40">
        <v>18</v>
      </c>
      <c r="F14" s="5"/>
      <c r="G14" s="16" t="s">
        <v>16</v>
      </c>
      <c r="H14" s="17">
        <f>E14</f>
        <v>18</v>
      </c>
      <c r="I14" s="18">
        <v>125</v>
      </c>
      <c r="J14" s="27">
        <f>H14*I14</f>
        <v>2250</v>
      </c>
    </row>
    <row r="15" spans="1:10" ht="12.75" customHeight="1">
      <c r="A15" s="58"/>
      <c r="B15" s="62"/>
      <c r="C15" s="16"/>
      <c r="D15" s="38" t="s">
        <v>2</v>
      </c>
      <c r="E15" s="39">
        <f>SUM(E14)</f>
        <v>18</v>
      </c>
      <c r="F15" s="19"/>
      <c r="G15" s="16"/>
      <c r="H15" s="21"/>
      <c r="I15" s="22"/>
      <c r="J15" s="28">
        <f>SUM(J14)</f>
        <v>2250</v>
      </c>
    </row>
    <row r="16" spans="1:10" ht="15.75" customHeight="1">
      <c r="A16" s="58"/>
      <c r="B16" s="62"/>
      <c r="C16" s="25" t="s">
        <v>11</v>
      </c>
      <c r="D16" s="1" t="s">
        <v>9</v>
      </c>
      <c r="E16" s="2">
        <v>130</v>
      </c>
      <c r="F16" s="5"/>
      <c r="G16" s="16" t="s">
        <v>16</v>
      </c>
      <c r="H16" s="17">
        <f>E16</f>
        <v>130</v>
      </c>
      <c r="I16" s="18">
        <v>115</v>
      </c>
      <c r="J16" s="27">
        <f>H16*I16</f>
        <v>14950</v>
      </c>
    </row>
    <row r="17" spans="1:10" ht="12.75" customHeight="1">
      <c r="A17" s="58"/>
      <c r="B17" s="62"/>
      <c r="C17" s="36"/>
      <c r="D17" s="3" t="s">
        <v>2</v>
      </c>
      <c r="E17" s="2">
        <f>SUM(E16:E16)</f>
        <v>130</v>
      </c>
      <c r="F17" s="19"/>
      <c r="G17" s="16"/>
      <c r="H17" s="20"/>
      <c r="I17" s="22"/>
      <c r="J17" s="28">
        <f>SUM(J16:J16)</f>
        <v>14950</v>
      </c>
    </row>
    <row r="18" spans="1:10" ht="15.75" customHeight="1">
      <c r="A18" s="58"/>
      <c r="B18" s="62"/>
      <c r="C18" s="25" t="s">
        <v>11</v>
      </c>
      <c r="D18" s="4" t="s">
        <v>4</v>
      </c>
      <c r="E18" s="2">
        <v>13</v>
      </c>
      <c r="F18" s="6">
        <v>0.65</v>
      </c>
      <c r="G18" s="16" t="s">
        <v>17</v>
      </c>
      <c r="H18" s="26">
        <v>20</v>
      </c>
      <c r="I18" s="22">
        <v>80</v>
      </c>
      <c r="J18" s="27">
        <f>H18*I18</f>
        <v>1600</v>
      </c>
    </row>
    <row r="19" spans="1:10" ht="12.75" customHeight="1">
      <c r="A19" s="58"/>
      <c r="B19" s="62"/>
      <c r="C19" s="36"/>
      <c r="D19" s="3" t="s">
        <v>2</v>
      </c>
      <c r="E19" s="2">
        <f>SUM(E18:E18)</f>
        <v>13</v>
      </c>
      <c r="F19" s="19"/>
      <c r="G19" s="16"/>
      <c r="H19" s="20"/>
      <c r="I19" s="22"/>
      <c r="J19" s="28">
        <f>SUM(J18:J18)</f>
        <v>1600</v>
      </c>
    </row>
    <row r="20" spans="1:10" ht="13.5" customHeight="1" thickBot="1">
      <c r="A20" s="58"/>
      <c r="B20" s="63"/>
      <c r="C20" s="64" t="s">
        <v>28</v>
      </c>
      <c r="D20" s="65"/>
      <c r="E20" s="23">
        <f>SUM(E19,E17,E15)</f>
        <v>161</v>
      </c>
      <c r="F20" s="24"/>
      <c r="G20" s="60"/>
      <c r="H20" s="61"/>
      <c r="I20" s="37"/>
      <c r="J20" s="29">
        <f>SUM(J19,J17,J15)</f>
        <v>18800</v>
      </c>
    </row>
    <row r="21" spans="1:10" ht="15.75" customHeight="1">
      <c r="A21" s="58"/>
      <c r="B21" s="62" t="s">
        <v>26</v>
      </c>
      <c r="C21" s="25" t="s">
        <v>11</v>
      </c>
      <c r="D21" s="1" t="s">
        <v>9</v>
      </c>
      <c r="E21" s="2">
        <v>267</v>
      </c>
      <c r="F21" s="5"/>
      <c r="G21" s="16" t="s">
        <v>16</v>
      </c>
      <c r="H21" s="17">
        <f>E21</f>
        <v>267</v>
      </c>
      <c r="I21" s="18">
        <v>115</v>
      </c>
      <c r="J21" s="27">
        <f>H21*I21</f>
        <v>30705</v>
      </c>
    </row>
    <row r="22" spans="1:10" ht="15.75" customHeight="1">
      <c r="A22" s="58"/>
      <c r="B22" s="62"/>
      <c r="C22" s="25" t="s">
        <v>12</v>
      </c>
      <c r="D22" s="1" t="s">
        <v>9</v>
      </c>
      <c r="E22" s="2">
        <v>7</v>
      </c>
      <c r="F22" s="5"/>
      <c r="G22" s="16" t="s">
        <v>16</v>
      </c>
      <c r="H22" s="17">
        <f>E22</f>
        <v>7</v>
      </c>
      <c r="I22" s="18">
        <v>125</v>
      </c>
      <c r="J22" s="27">
        <f>H22*I22</f>
        <v>875</v>
      </c>
    </row>
    <row r="23" spans="1:10" ht="12.75" customHeight="1">
      <c r="A23" s="58"/>
      <c r="B23" s="62"/>
      <c r="C23" s="36"/>
      <c r="D23" s="3" t="s">
        <v>2</v>
      </c>
      <c r="E23" s="2">
        <f>SUM(E21:E22)</f>
        <v>274</v>
      </c>
      <c r="F23" s="19"/>
      <c r="G23" s="16"/>
      <c r="H23" s="20"/>
      <c r="I23" s="22"/>
      <c r="J23" s="28">
        <f>SUM(J21:J22)</f>
        <v>31580</v>
      </c>
    </row>
    <row r="24" spans="1:10" ht="15.75" customHeight="1">
      <c r="A24" s="58"/>
      <c r="B24" s="62"/>
      <c r="C24" s="25" t="s">
        <v>11</v>
      </c>
      <c r="D24" s="4" t="s">
        <v>4</v>
      </c>
      <c r="E24" s="2">
        <v>13</v>
      </c>
      <c r="F24" s="6">
        <v>0.65</v>
      </c>
      <c r="G24" s="16" t="s">
        <v>17</v>
      </c>
      <c r="H24" s="26">
        <v>20</v>
      </c>
      <c r="I24" s="22">
        <v>80</v>
      </c>
      <c r="J24" s="27">
        <f>H24*I24</f>
        <v>1600</v>
      </c>
    </row>
    <row r="25" spans="1:10" ht="15.75" customHeight="1">
      <c r="A25" s="58"/>
      <c r="B25" s="62"/>
      <c r="C25" s="25" t="s">
        <v>12</v>
      </c>
      <c r="D25" s="4" t="s">
        <v>4</v>
      </c>
      <c r="E25" s="2">
        <v>3</v>
      </c>
      <c r="F25" s="6">
        <v>0.65</v>
      </c>
      <c r="G25" s="16" t="s">
        <v>17</v>
      </c>
      <c r="H25" s="26">
        <v>5</v>
      </c>
      <c r="I25" s="22">
        <v>80</v>
      </c>
      <c r="J25" s="27">
        <f>H25*I25</f>
        <v>400</v>
      </c>
    </row>
    <row r="26" spans="1:10" ht="12.75" customHeight="1">
      <c r="A26" s="58"/>
      <c r="B26" s="62"/>
      <c r="C26" s="36"/>
      <c r="D26" s="3" t="s">
        <v>2</v>
      </c>
      <c r="E26" s="2">
        <f>SUM(E24:E25)</f>
        <v>16</v>
      </c>
      <c r="F26" s="19"/>
      <c r="G26" s="16"/>
      <c r="H26" s="20"/>
      <c r="I26" s="22"/>
      <c r="J26" s="28">
        <f>SUM(J24:J25)</f>
        <v>2000</v>
      </c>
    </row>
    <row r="27" spans="1:10" ht="13.5" customHeight="1" thickBot="1">
      <c r="A27" s="58"/>
      <c r="B27" s="63"/>
      <c r="C27" s="64" t="s">
        <v>25</v>
      </c>
      <c r="D27" s="65"/>
      <c r="E27" s="23">
        <f>SUM(E26,E23)</f>
        <v>290</v>
      </c>
      <c r="F27" s="24"/>
      <c r="G27" s="60"/>
      <c r="H27" s="61"/>
      <c r="I27" s="37"/>
      <c r="J27" s="29">
        <f>SUM(J26,J23)</f>
        <v>33580</v>
      </c>
    </row>
    <row r="28" spans="1:10" ht="15.75" customHeight="1">
      <c r="A28" s="58"/>
      <c r="B28" s="75" t="s">
        <v>24</v>
      </c>
      <c r="C28" s="25" t="s">
        <v>11</v>
      </c>
      <c r="D28" s="1" t="s">
        <v>9</v>
      </c>
      <c r="E28" s="2">
        <v>37</v>
      </c>
      <c r="F28" s="5"/>
      <c r="G28" s="16" t="s">
        <v>16</v>
      </c>
      <c r="H28" s="17">
        <f>E28</f>
        <v>37</v>
      </c>
      <c r="I28" s="18">
        <v>115</v>
      </c>
      <c r="J28" s="27">
        <f>H28*I28</f>
        <v>4255</v>
      </c>
    </row>
    <row r="29" spans="1:10" ht="12.75" customHeight="1">
      <c r="A29" s="58"/>
      <c r="B29" s="62"/>
      <c r="C29" s="36"/>
      <c r="D29" s="3" t="s">
        <v>2</v>
      </c>
      <c r="E29" s="2">
        <f>SUM(E28:E28)</f>
        <v>37</v>
      </c>
      <c r="F29" s="19"/>
      <c r="G29" s="16"/>
      <c r="H29" s="20"/>
      <c r="I29" s="22"/>
      <c r="J29" s="28">
        <f>SUM(J28:J28)</f>
        <v>4255</v>
      </c>
    </row>
    <row r="30" spans="1:10" ht="15.75" customHeight="1">
      <c r="A30" s="58"/>
      <c r="B30" s="62"/>
      <c r="C30" s="25" t="s">
        <v>11</v>
      </c>
      <c r="D30" s="4" t="s">
        <v>4</v>
      </c>
      <c r="E30" s="2">
        <v>13</v>
      </c>
      <c r="F30" s="6">
        <v>0.65</v>
      </c>
      <c r="G30" s="16" t="s">
        <v>17</v>
      </c>
      <c r="H30" s="26">
        <v>20</v>
      </c>
      <c r="I30" s="22">
        <v>80</v>
      </c>
      <c r="J30" s="27">
        <f>H30*I30</f>
        <v>1600</v>
      </c>
    </row>
    <row r="31" spans="1:10" ht="12.75" customHeight="1">
      <c r="A31" s="58"/>
      <c r="B31" s="62"/>
      <c r="C31" s="36"/>
      <c r="D31" s="3" t="s">
        <v>2</v>
      </c>
      <c r="E31" s="2">
        <f>SUM(E30:E30)</f>
        <v>13</v>
      </c>
      <c r="F31" s="19"/>
      <c r="G31" s="16"/>
      <c r="H31" s="20"/>
      <c r="I31" s="22"/>
      <c r="J31" s="28">
        <f>SUM(J30:J30)</f>
        <v>1600</v>
      </c>
    </row>
    <row r="32" spans="1:10" ht="13.5" customHeight="1" thickBot="1">
      <c r="A32" s="58"/>
      <c r="B32" s="63"/>
      <c r="C32" s="68" t="s">
        <v>23</v>
      </c>
      <c r="D32" s="69"/>
      <c r="E32" s="23">
        <f>SUM(E31,E29)</f>
        <v>50</v>
      </c>
      <c r="F32" s="24"/>
      <c r="G32" s="70"/>
      <c r="H32" s="71"/>
      <c r="I32" s="37"/>
      <c r="J32" s="29">
        <f>SUM(J31,J29)</f>
        <v>5855</v>
      </c>
    </row>
    <row r="33" spans="1:10" ht="15.75" customHeight="1">
      <c r="A33" s="58"/>
      <c r="B33" s="41"/>
      <c r="C33" s="25" t="s">
        <v>12</v>
      </c>
      <c r="D33" s="1" t="s">
        <v>10</v>
      </c>
      <c r="E33" s="40">
        <v>1</v>
      </c>
      <c r="F33" s="5"/>
      <c r="G33" s="16" t="s">
        <v>16</v>
      </c>
      <c r="H33" s="17">
        <f>E33</f>
        <v>1</v>
      </c>
      <c r="I33" s="18">
        <v>135</v>
      </c>
      <c r="J33" s="27">
        <f>H33*I33</f>
        <v>135</v>
      </c>
    </row>
    <row r="34" spans="1:10" ht="12.75" customHeight="1">
      <c r="A34" s="58"/>
      <c r="B34" s="41"/>
      <c r="C34" s="16"/>
      <c r="D34" s="38" t="s">
        <v>2</v>
      </c>
      <c r="E34" s="39">
        <f>SUM(E33:E33)</f>
        <v>1</v>
      </c>
      <c r="F34" s="19"/>
      <c r="G34" s="16"/>
      <c r="H34" s="21"/>
      <c r="I34" s="22"/>
      <c r="J34" s="28">
        <f>SUM(J33)</f>
        <v>135</v>
      </c>
    </row>
    <row r="35" spans="1:10" ht="15.75" customHeight="1">
      <c r="A35" s="58"/>
      <c r="B35" s="62" t="s">
        <v>29</v>
      </c>
      <c r="C35" s="25" t="s">
        <v>12</v>
      </c>
      <c r="D35" s="1" t="s">
        <v>9</v>
      </c>
      <c r="E35" s="2">
        <v>36</v>
      </c>
      <c r="F35" s="5"/>
      <c r="G35" s="16" t="s">
        <v>16</v>
      </c>
      <c r="H35" s="17">
        <f>E35</f>
        <v>36</v>
      </c>
      <c r="I35" s="18">
        <v>125</v>
      </c>
      <c r="J35" s="27">
        <f>H35*I35</f>
        <v>4500</v>
      </c>
    </row>
    <row r="36" spans="1:10" ht="15.75" customHeight="1">
      <c r="A36" s="58"/>
      <c r="B36" s="62"/>
      <c r="C36" s="25" t="s">
        <v>11</v>
      </c>
      <c r="D36" s="1" t="s">
        <v>9</v>
      </c>
      <c r="E36" s="2">
        <v>9</v>
      </c>
      <c r="F36" s="5"/>
      <c r="G36" s="16" t="s">
        <v>16</v>
      </c>
      <c r="H36" s="17">
        <f>E36</f>
        <v>9</v>
      </c>
      <c r="I36" s="18">
        <v>115</v>
      </c>
      <c r="J36" s="27">
        <f>H36*I36</f>
        <v>1035</v>
      </c>
    </row>
    <row r="37" spans="1:10" ht="12.75" customHeight="1">
      <c r="A37" s="58"/>
      <c r="B37" s="62"/>
      <c r="C37" s="36"/>
      <c r="D37" s="3" t="s">
        <v>2</v>
      </c>
      <c r="E37" s="2">
        <f>SUM(E35:E36)</f>
        <v>45</v>
      </c>
      <c r="F37" s="19"/>
      <c r="G37" s="16"/>
      <c r="H37" s="20"/>
      <c r="I37" s="22"/>
      <c r="J37" s="28">
        <f>SUM(J35:J36)</f>
        <v>5535</v>
      </c>
    </row>
    <row r="38" spans="1:10" ht="15.75" customHeight="1">
      <c r="A38" s="58"/>
      <c r="B38" s="62"/>
      <c r="C38" s="25" t="s">
        <v>12</v>
      </c>
      <c r="D38" s="4" t="s">
        <v>4</v>
      </c>
      <c r="E38" s="2">
        <v>6</v>
      </c>
      <c r="F38" s="6">
        <v>0.65</v>
      </c>
      <c r="G38" s="16" t="s">
        <v>17</v>
      </c>
      <c r="H38" s="26">
        <v>9</v>
      </c>
      <c r="I38" s="22">
        <v>80</v>
      </c>
      <c r="J38" s="27">
        <f>H38*I38</f>
        <v>720</v>
      </c>
    </row>
    <row r="39" spans="1:10" ht="15.75" customHeight="1">
      <c r="A39" s="58"/>
      <c r="B39" s="62"/>
      <c r="C39" s="25" t="s">
        <v>11</v>
      </c>
      <c r="D39" s="4" t="s">
        <v>4</v>
      </c>
      <c r="E39" s="2">
        <v>6</v>
      </c>
      <c r="F39" s="6">
        <v>0.65</v>
      </c>
      <c r="G39" s="16" t="s">
        <v>17</v>
      </c>
      <c r="H39" s="26">
        <v>9</v>
      </c>
      <c r="I39" s="22">
        <v>80</v>
      </c>
      <c r="J39" s="27">
        <f>H39*I39</f>
        <v>720</v>
      </c>
    </row>
    <row r="40" spans="1:10" ht="12.75" customHeight="1">
      <c r="A40" s="58"/>
      <c r="B40" s="62"/>
      <c r="C40" s="36"/>
      <c r="D40" s="3" t="s">
        <v>2</v>
      </c>
      <c r="E40" s="2">
        <f>SUM(E38:E39)</f>
        <v>12</v>
      </c>
      <c r="F40" s="19"/>
      <c r="G40" s="16"/>
      <c r="H40" s="20"/>
      <c r="I40" s="22"/>
      <c r="J40" s="28">
        <f>SUM(J38:J39)</f>
        <v>1440</v>
      </c>
    </row>
    <row r="41" spans="1:10" ht="13.5" customHeight="1" thickBot="1">
      <c r="A41" s="58"/>
      <c r="B41" s="63"/>
      <c r="C41" s="68" t="s">
        <v>30</v>
      </c>
      <c r="D41" s="69"/>
      <c r="E41" s="23">
        <f>SUM(E40,E37,E34)</f>
        <v>58</v>
      </c>
      <c r="F41" s="24"/>
      <c r="G41" s="70"/>
      <c r="H41" s="71"/>
      <c r="I41" s="37"/>
      <c r="J41" s="29">
        <f>SUM(J40,J37,J34)</f>
        <v>7110</v>
      </c>
    </row>
    <row r="42" spans="1:10" s="32" customFormat="1" ht="16.5" thickBot="1">
      <c r="A42" s="59"/>
      <c r="B42" s="72" t="s">
        <v>32</v>
      </c>
      <c r="C42" s="73"/>
      <c r="D42" s="74"/>
      <c r="E42" s="30">
        <f>E8+E13+E20+E27+E41+E32</f>
        <v>574</v>
      </c>
      <c r="F42" s="31"/>
      <c r="G42" s="31"/>
      <c r="H42" s="31"/>
      <c r="I42" s="31"/>
      <c r="J42" s="33">
        <f>J8+J13+J20+J27+J41+J32</f>
        <v>67315</v>
      </c>
    </row>
  </sheetData>
  <sheetProtection/>
  <mergeCells count="30">
    <mergeCell ref="G8:H8"/>
    <mergeCell ref="G1:G2"/>
    <mergeCell ref="H1:H2"/>
    <mergeCell ref="B42:D42"/>
    <mergeCell ref="B35:B41"/>
    <mergeCell ref="C41:D41"/>
    <mergeCell ref="G41:H41"/>
    <mergeCell ref="B28:B32"/>
    <mergeCell ref="B9:B13"/>
    <mergeCell ref="C13:D13"/>
    <mergeCell ref="G13:H13"/>
    <mergeCell ref="B14:B20"/>
    <mergeCell ref="C20:D20"/>
    <mergeCell ref="A4:A42"/>
    <mergeCell ref="G20:H20"/>
    <mergeCell ref="B21:B27"/>
    <mergeCell ref="C27:D27"/>
    <mergeCell ref="G27:H27"/>
    <mergeCell ref="I1:I2"/>
    <mergeCell ref="C32:D32"/>
    <mergeCell ref="G32:H32"/>
    <mergeCell ref="B4:B8"/>
    <mergeCell ref="C8:D8"/>
    <mergeCell ref="J1:J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7.140625" style="15" customWidth="1"/>
    <col min="2" max="2" width="7.7109375" style="15" customWidth="1"/>
    <col min="3" max="3" width="6.28125" style="15" customWidth="1"/>
    <col min="4" max="4" width="32.421875" style="15" customWidth="1"/>
    <col min="5" max="5" width="9.8515625" style="15" customWidth="1"/>
    <col min="6" max="6" width="8.8515625" style="15" customWidth="1"/>
    <col min="7" max="7" width="5.28125" style="15" customWidth="1"/>
    <col min="8" max="8" width="9.421875" style="15" customWidth="1"/>
    <col min="9" max="9" width="9.140625" style="15" customWidth="1"/>
    <col min="10" max="10" width="12.140625" style="15" customWidth="1"/>
  </cols>
  <sheetData>
    <row r="1" ht="13.5" thickBot="1"/>
    <row r="2" spans="1:10" ht="15" customHeight="1" thickBot="1">
      <c r="A2" s="80" t="s">
        <v>33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 thickBot="1">
      <c r="A3" s="83" t="s">
        <v>34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15.75" thickBot="1">
      <c r="A4" s="86"/>
      <c r="B4" s="86"/>
      <c r="C4" s="86"/>
      <c r="D4" s="87"/>
      <c r="E4" s="87"/>
      <c r="F4" s="86"/>
      <c r="G4" s="86"/>
      <c r="H4" s="86"/>
      <c r="I4" s="88"/>
      <c r="J4" s="89"/>
    </row>
    <row r="5" spans="1:10" s="7" customFormat="1" ht="12.75" customHeight="1">
      <c r="A5" s="45" t="s">
        <v>13</v>
      </c>
      <c r="B5" s="47" t="s">
        <v>14</v>
      </c>
      <c r="C5" s="49" t="s">
        <v>6</v>
      </c>
      <c r="D5" s="51" t="s">
        <v>0</v>
      </c>
      <c r="E5" s="53" t="s">
        <v>18</v>
      </c>
      <c r="F5" s="55" t="s">
        <v>8</v>
      </c>
      <c r="G5" s="76" t="s">
        <v>5</v>
      </c>
      <c r="H5" s="78" t="s">
        <v>7</v>
      </c>
      <c r="I5" s="66" t="s">
        <v>15</v>
      </c>
      <c r="J5" s="43" t="s">
        <v>1</v>
      </c>
    </row>
    <row r="6" spans="1:10" s="7" customFormat="1" ht="104.25" customHeight="1" thickBot="1">
      <c r="A6" s="46"/>
      <c r="B6" s="48"/>
      <c r="C6" s="50"/>
      <c r="D6" s="52"/>
      <c r="E6" s="54"/>
      <c r="F6" s="56"/>
      <c r="G6" s="77"/>
      <c r="H6" s="79"/>
      <c r="I6" s="67"/>
      <c r="J6" s="44"/>
    </row>
    <row r="7" spans="1:10" ht="13.5" thickBot="1">
      <c r="A7" s="8">
        <v>1</v>
      </c>
      <c r="B7" s="11">
        <f>A7+1</f>
        <v>2</v>
      </c>
      <c r="C7" s="9">
        <f aca="true" t="shared" si="0" ref="C7:H7">B7+1</f>
        <v>3</v>
      </c>
      <c r="D7" s="10">
        <f t="shared" si="0"/>
        <v>4</v>
      </c>
      <c r="E7" s="11">
        <f t="shared" si="0"/>
        <v>5</v>
      </c>
      <c r="F7" s="12">
        <f>E7+1</f>
        <v>6</v>
      </c>
      <c r="G7" s="13">
        <f>F7+1</f>
        <v>7</v>
      </c>
      <c r="H7" s="14">
        <f t="shared" si="0"/>
        <v>8</v>
      </c>
      <c r="I7" s="34">
        <f>H7+1</f>
        <v>9</v>
      </c>
      <c r="J7" s="35">
        <f>I7+1</f>
        <v>10</v>
      </c>
    </row>
    <row r="8" spans="1:10" ht="15.75" customHeight="1">
      <c r="A8" s="57" t="s">
        <v>31</v>
      </c>
      <c r="B8" s="62" t="s">
        <v>20</v>
      </c>
      <c r="C8" s="25" t="s">
        <v>3</v>
      </c>
      <c r="D8" s="1" t="s">
        <v>9</v>
      </c>
      <c r="E8" s="2">
        <v>6</v>
      </c>
      <c r="F8" s="5"/>
      <c r="G8" s="16" t="s">
        <v>16</v>
      </c>
      <c r="H8" s="17">
        <f>E8</f>
        <v>6</v>
      </c>
      <c r="I8" s="18"/>
      <c r="J8" s="27"/>
    </row>
    <row r="9" spans="1:10" ht="12.75" customHeight="1">
      <c r="A9" s="58"/>
      <c r="B9" s="62"/>
      <c r="C9" s="36"/>
      <c r="D9" s="3" t="s">
        <v>2</v>
      </c>
      <c r="E9" s="2">
        <f>SUM(E8:E8)</f>
        <v>6</v>
      </c>
      <c r="F9" s="19"/>
      <c r="G9" s="16"/>
      <c r="H9" s="20"/>
      <c r="I9" s="22"/>
      <c r="J9" s="28"/>
    </row>
    <row r="10" spans="1:10" ht="15.75" customHeight="1">
      <c r="A10" s="58"/>
      <c r="B10" s="62"/>
      <c r="C10" s="25" t="s">
        <v>3</v>
      </c>
      <c r="D10" s="4" t="s">
        <v>4</v>
      </c>
      <c r="E10" s="2">
        <v>1</v>
      </c>
      <c r="F10" s="6">
        <v>0.6</v>
      </c>
      <c r="G10" s="16" t="s">
        <v>17</v>
      </c>
      <c r="H10" s="26">
        <v>2</v>
      </c>
      <c r="I10" s="22"/>
      <c r="J10" s="27"/>
    </row>
    <row r="11" spans="1:10" ht="12.75" customHeight="1">
      <c r="A11" s="58"/>
      <c r="B11" s="62"/>
      <c r="C11" s="36"/>
      <c r="D11" s="3" t="s">
        <v>2</v>
      </c>
      <c r="E11" s="2">
        <f>SUM(E10:E10)</f>
        <v>1</v>
      </c>
      <c r="F11" s="19"/>
      <c r="G11" s="16"/>
      <c r="H11" s="20"/>
      <c r="I11" s="22"/>
      <c r="J11" s="28"/>
    </row>
    <row r="12" spans="1:10" ht="13.5" customHeight="1" thickBot="1">
      <c r="A12" s="58"/>
      <c r="B12" s="63"/>
      <c r="C12" s="64" t="s">
        <v>19</v>
      </c>
      <c r="D12" s="65"/>
      <c r="E12" s="23">
        <f>SUM(E11,E9)</f>
        <v>7</v>
      </c>
      <c r="F12" s="24"/>
      <c r="G12" s="60"/>
      <c r="H12" s="61"/>
      <c r="I12" s="37"/>
      <c r="J12" s="29"/>
    </row>
    <row r="13" spans="1:10" ht="15.75" customHeight="1">
      <c r="A13" s="58"/>
      <c r="B13" s="62" t="s">
        <v>21</v>
      </c>
      <c r="C13" s="25" t="s">
        <v>3</v>
      </c>
      <c r="D13" s="1" t="s">
        <v>9</v>
      </c>
      <c r="E13" s="2">
        <v>7</v>
      </c>
      <c r="F13" s="5"/>
      <c r="G13" s="16" t="s">
        <v>16</v>
      </c>
      <c r="H13" s="17">
        <f>E13</f>
        <v>7</v>
      </c>
      <c r="I13" s="18"/>
      <c r="J13" s="27"/>
    </row>
    <row r="14" spans="1:10" ht="12.75" customHeight="1">
      <c r="A14" s="58"/>
      <c r="B14" s="62"/>
      <c r="C14" s="36"/>
      <c r="D14" s="3" t="s">
        <v>2</v>
      </c>
      <c r="E14" s="2">
        <f>SUM(E13:E13)</f>
        <v>7</v>
      </c>
      <c r="F14" s="19"/>
      <c r="G14" s="16"/>
      <c r="H14" s="20"/>
      <c r="I14" s="22"/>
      <c r="J14" s="28"/>
    </row>
    <row r="15" spans="1:10" ht="15.75" customHeight="1">
      <c r="A15" s="58"/>
      <c r="B15" s="62"/>
      <c r="C15" s="25" t="s">
        <v>3</v>
      </c>
      <c r="D15" s="4" t="s">
        <v>4</v>
      </c>
      <c r="E15" s="2">
        <v>1</v>
      </c>
      <c r="F15" s="6">
        <v>0.6</v>
      </c>
      <c r="G15" s="16" t="s">
        <v>17</v>
      </c>
      <c r="H15" s="26">
        <v>2</v>
      </c>
      <c r="I15" s="22"/>
      <c r="J15" s="27"/>
    </row>
    <row r="16" spans="1:10" ht="12.75" customHeight="1">
      <c r="A16" s="58"/>
      <c r="B16" s="62"/>
      <c r="C16" s="36"/>
      <c r="D16" s="3" t="s">
        <v>2</v>
      </c>
      <c r="E16" s="2">
        <f>SUM(E15:E15)</f>
        <v>1</v>
      </c>
      <c r="F16" s="19"/>
      <c r="G16" s="16"/>
      <c r="H16" s="20"/>
      <c r="I16" s="22"/>
      <c r="J16" s="28"/>
    </row>
    <row r="17" spans="1:10" ht="13.5" customHeight="1" thickBot="1">
      <c r="A17" s="58"/>
      <c r="B17" s="63"/>
      <c r="C17" s="64" t="s">
        <v>22</v>
      </c>
      <c r="D17" s="65"/>
      <c r="E17" s="23">
        <f>SUM(E16,E14)</f>
        <v>8</v>
      </c>
      <c r="F17" s="24"/>
      <c r="G17" s="60"/>
      <c r="H17" s="61"/>
      <c r="I17" s="37"/>
      <c r="J17" s="29"/>
    </row>
    <row r="18" spans="1:10" ht="15.75" customHeight="1">
      <c r="A18" s="58"/>
      <c r="B18" s="75" t="s">
        <v>27</v>
      </c>
      <c r="C18" s="25" t="s">
        <v>11</v>
      </c>
      <c r="D18" s="1" t="s">
        <v>10</v>
      </c>
      <c r="E18" s="40">
        <v>18</v>
      </c>
      <c r="F18" s="5"/>
      <c r="G18" s="16" t="s">
        <v>16</v>
      </c>
      <c r="H18" s="17">
        <f>E18</f>
        <v>18</v>
      </c>
      <c r="I18" s="18"/>
      <c r="J18" s="27"/>
    </row>
    <row r="19" spans="1:10" ht="12.75" customHeight="1">
      <c r="A19" s="58"/>
      <c r="B19" s="62"/>
      <c r="C19" s="16"/>
      <c r="D19" s="38" t="s">
        <v>2</v>
      </c>
      <c r="E19" s="39">
        <f>SUM(E18)</f>
        <v>18</v>
      </c>
      <c r="F19" s="19"/>
      <c r="G19" s="16"/>
      <c r="H19" s="21"/>
      <c r="I19" s="22"/>
      <c r="J19" s="28"/>
    </row>
    <row r="20" spans="1:10" ht="15.75" customHeight="1">
      <c r="A20" s="58"/>
      <c r="B20" s="62"/>
      <c r="C20" s="25" t="s">
        <v>11</v>
      </c>
      <c r="D20" s="1" t="s">
        <v>9</v>
      </c>
      <c r="E20" s="2">
        <v>130</v>
      </c>
      <c r="F20" s="5"/>
      <c r="G20" s="16" t="s">
        <v>16</v>
      </c>
      <c r="H20" s="17">
        <f>E20</f>
        <v>130</v>
      </c>
      <c r="I20" s="18"/>
      <c r="J20" s="27"/>
    </row>
    <row r="21" spans="1:10" ht="12.75" customHeight="1">
      <c r="A21" s="58"/>
      <c r="B21" s="62"/>
      <c r="C21" s="36"/>
      <c r="D21" s="3" t="s">
        <v>2</v>
      </c>
      <c r="E21" s="2">
        <f>SUM(E20:E20)</f>
        <v>130</v>
      </c>
      <c r="F21" s="19"/>
      <c r="G21" s="16"/>
      <c r="H21" s="20"/>
      <c r="I21" s="22"/>
      <c r="J21" s="28"/>
    </row>
    <row r="22" spans="1:10" ht="15.75" customHeight="1">
      <c r="A22" s="58"/>
      <c r="B22" s="62"/>
      <c r="C22" s="25" t="s">
        <v>11</v>
      </c>
      <c r="D22" s="4" t="s">
        <v>4</v>
      </c>
      <c r="E22" s="2">
        <v>13</v>
      </c>
      <c r="F22" s="6">
        <v>0.65</v>
      </c>
      <c r="G22" s="16" t="s">
        <v>17</v>
      </c>
      <c r="H22" s="26">
        <v>20</v>
      </c>
      <c r="I22" s="22"/>
      <c r="J22" s="27"/>
    </row>
    <row r="23" spans="1:10" ht="12.75" customHeight="1">
      <c r="A23" s="58"/>
      <c r="B23" s="62"/>
      <c r="C23" s="36"/>
      <c r="D23" s="3" t="s">
        <v>2</v>
      </c>
      <c r="E23" s="2">
        <f>SUM(E22:E22)</f>
        <v>13</v>
      </c>
      <c r="F23" s="19"/>
      <c r="G23" s="16"/>
      <c r="H23" s="20"/>
      <c r="I23" s="22"/>
      <c r="J23" s="28"/>
    </row>
    <row r="24" spans="1:10" ht="13.5" customHeight="1" thickBot="1">
      <c r="A24" s="58"/>
      <c r="B24" s="63"/>
      <c r="C24" s="64" t="s">
        <v>28</v>
      </c>
      <c r="D24" s="65"/>
      <c r="E24" s="23">
        <f>SUM(E23,E21,E19)</f>
        <v>161</v>
      </c>
      <c r="F24" s="24"/>
      <c r="G24" s="60"/>
      <c r="H24" s="61"/>
      <c r="I24" s="37"/>
      <c r="J24" s="29"/>
    </row>
    <row r="25" spans="1:10" ht="15.75" customHeight="1">
      <c r="A25" s="58"/>
      <c r="B25" s="62" t="s">
        <v>26</v>
      </c>
      <c r="C25" s="25" t="s">
        <v>11</v>
      </c>
      <c r="D25" s="1" t="s">
        <v>9</v>
      </c>
      <c r="E25" s="2">
        <v>267</v>
      </c>
      <c r="F25" s="5"/>
      <c r="G25" s="16" t="s">
        <v>16</v>
      </c>
      <c r="H25" s="17">
        <f>E25</f>
        <v>267</v>
      </c>
      <c r="I25" s="18"/>
      <c r="J25" s="27"/>
    </row>
    <row r="26" spans="1:10" ht="15.75" customHeight="1">
      <c r="A26" s="58"/>
      <c r="B26" s="62"/>
      <c r="C26" s="25" t="s">
        <v>12</v>
      </c>
      <c r="D26" s="1" t="s">
        <v>9</v>
      </c>
      <c r="E26" s="2">
        <v>7</v>
      </c>
      <c r="F26" s="5"/>
      <c r="G26" s="16" t="s">
        <v>16</v>
      </c>
      <c r="H26" s="17">
        <f>E26</f>
        <v>7</v>
      </c>
      <c r="I26" s="18"/>
      <c r="J26" s="27"/>
    </row>
    <row r="27" spans="1:10" ht="12.75" customHeight="1">
      <c r="A27" s="58"/>
      <c r="B27" s="62"/>
      <c r="C27" s="36"/>
      <c r="D27" s="3" t="s">
        <v>2</v>
      </c>
      <c r="E27" s="2">
        <f>SUM(E25:E26)</f>
        <v>274</v>
      </c>
      <c r="F27" s="19"/>
      <c r="G27" s="16"/>
      <c r="H27" s="20"/>
      <c r="I27" s="22"/>
      <c r="J27" s="28"/>
    </row>
    <row r="28" spans="1:10" ht="15.75" customHeight="1">
      <c r="A28" s="58"/>
      <c r="B28" s="62"/>
      <c r="C28" s="25" t="s">
        <v>11</v>
      </c>
      <c r="D28" s="4" t="s">
        <v>4</v>
      </c>
      <c r="E28" s="2">
        <v>13</v>
      </c>
      <c r="F28" s="6">
        <v>0.65</v>
      </c>
      <c r="G28" s="16" t="s">
        <v>17</v>
      </c>
      <c r="H28" s="26">
        <v>20</v>
      </c>
      <c r="I28" s="22"/>
      <c r="J28" s="27"/>
    </row>
    <row r="29" spans="1:10" ht="15.75" customHeight="1">
      <c r="A29" s="58"/>
      <c r="B29" s="62"/>
      <c r="C29" s="25" t="s">
        <v>12</v>
      </c>
      <c r="D29" s="4" t="s">
        <v>4</v>
      </c>
      <c r="E29" s="2">
        <v>3</v>
      </c>
      <c r="F29" s="6">
        <v>0.65</v>
      </c>
      <c r="G29" s="16" t="s">
        <v>17</v>
      </c>
      <c r="H29" s="26">
        <v>5</v>
      </c>
      <c r="I29" s="22"/>
      <c r="J29" s="27"/>
    </row>
    <row r="30" spans="1:10" ht="12.75" customHeight="1">
      <c r="A30" s="58"/>
      <c r="B30" s="62"/>
      <c r="C30" s="36"/>
      <c r="D30" s="3" t="s">
        <v>2</v>
      </c>
      <c r="E30" s="2">
        <f>SUM(E28:E29)</f>
        <v>16</v>
      </c>
      <c r="F30" s="19"/>
      <c r="G30" s="16"/>
      <c r="H30" s="20"/>
      <c r="I30" s="22"/>
      <c r="J30" s="28"/>
    </row>
    <row r="31" spans="1:10" ht="13.5" customHeight="1" thickBot="1">
      <c r="A31" s="58"/>
      <c r="B31" s="63"/>
      <c r="C31" s="64" t="s">
        <v>25</v>
      </c>
      <c r="D31" s="65"/>
      <c r="E31" s="23">
        <f>SUM(E30,E27)</f>
        <v>290</v>
      </c>
      <c r="F31" s="24"/>
      <c r="G31" s="60"/>
      <c r="H31" s="61"/>
      <c r="I31" s="37"/>
      <c r="J31" s="29"/>
    </row>
    <row r="32" spans="1:10" ht="15.75" customHeight="1">
      <c r="A32" s="58"/>
      <c r="B32" s="75" t="s">
        <v>24</v>
      </c>
      <c r="C32" s="25" t="s">
        <v>11</v>
      </c>
      <c r="D32" s="1" t="s">
        <v>9</v>
      </c>
      <c r="E32" s="2">
        <v>37</v>
      </c>
      <c r="F32" s="5"/>
      <c r="G32" s="16" t="s">
        <v>16</v>
      </c>
      <c r="H32" s="17">
        <f>E32</f>
        <v>37</v>
      </c>
      <c r="I32" s="18"/>
      <c r="J32" s="27"/>
    </row>
    <row r="33" spans="1:10" ht="12.75" customHeight="1">
      <c r="A33" s="58"/>
      <c r="B33" s="62"/>
      <c r="C33" s="36"/>
      <c r="D33" s="3" t="s">
        <v>2</v>
      </c>
      <c r="E33" s="2">
        <f>SUM(E32:E32)</f>
        <v>37</v>
      </c>
      <c r="F33" s="19"/>
      <c r="G33" s="16"/>
      <c r="H33" s="20"/>
      <c r="I33" s="22"/>
      <c r="J33" s="28"/>
    </row>
    <row r="34" spans="1:10" ht="15.75" customHeight="1">
      <c r="A34" s="58"/>
      <c r="B34" s="62"/>
      <c r="C34" s="25" t="s">
        <v>11</v>
      </c>
      <c r="D34" s="4" t="s">
        <v>4</v>
      </c>
      <c r="E34" s="2">
        <v>13</v>
      </c>
      <c r="F34" s="6">
        <v>0.65</v>
      </c>
      <c r="G34" s="16" t="s">
        <v>17</v>
      </c>
      <c r="H34" s="26">
        <v>20</v>
      </c>
      <c r="I34" s="22"/>
      <c r="J34" s="27"/>
    </row>
    <row r="35" spans="1:10" ht="12.75" customHeight="1">
      <c r="A35" s="58"/>
      <c r="B35" s="62"/>
      <c r="C35" s="36"/>
      <c r="D35" s="3" t="s">
        <v>2</v>
      </c>
      <c r="E35" s="2">
        <f>SUM(E34:E34)</f>
        <v>13</v>
      </c>
      <c r="F35" s="19"/>
      <c r="G35" s="16"/>
      <c r="H35" s="20"/>
      <c r="I35" s="22"/>
      <c r="J35" s="28"/>
    </row>
    <row r="36" spans="1:10" ht="13.5" customHeight="1" thickBot="1">
      <c r="A36" s="58"/>
      <c r="B36" s="63"/>
      <c r="C36" s="68" t="s">
        <v>23</v>
      </c>
      <c r="D36" s="69"/>
      <c r="E36" s="23">
        <f>SUM(E35,E33)</f>
        <v>50</v>
      </c>
      <c r="F36" s="24"/>
      <c r="G36" s="70"/>
      <c r="H36" s="71"/>
      <c r="I36" s="37"/>
      <c r="J36" s="29"/>
    </row>
    <row r="37" spans="1:10" ht="15.75" customHeight="1">
      <c r="A37" s="58"/>
      <c r="B37" s="42"/>
      <c r="C37" s="25" t="s">
        <v>12</v>
      </c>
      <c r="D37" s="1" t="s">
        <v>10</v>
      </c>
      <c r="E37" s="40">
        <v>1</v>
      </c>
      <c r="F37" s="5"/>
      <c r="G37" s="16" t="s">
        <v>16</v>
      </c>
      <c r="H37" s="17">
        <f>E37</f>
        <v>1</v>
      </c>
      <c r="I37" s="18"/>
      <c r="J37" s="27"/>
    </row>
    <row r="38" spans="1:10" ht="12.75" customHeight="1">
      <c r="A38" s="58"/>
      <c r="B38" s="42"/>
      <c r="C38" s="16"/>
      <c r="D38" s="38" t="s">
        <v>2</v>
      </c>
      <c r="E38" s="39">
        <f>SUM(E37:E37)</f>
        <v>1</v>
      </c>
      <c r="F38" s="19"/>
      <c r="G38" s="16"/>
      <c r="H38" s="21"/>
      <c r="I38" s="22"/>
      <c r="J38" s="28"/>
    </row>
    <row r="39" spans="1:10" ht="15.75" customHeight="1">
      <c r="A39" s="58"/>
      <c r="B39" s="62" t="s">
        <v>29</v>
      </c>
      <c r="C39" s="25" t="s">
        <v>12</v>
      </c>
      <c r="D39" s="1" t="s">
        <v>9</v>
      </c>
      <c r="E39" s="2">
        <v>36</v>
      </c>
      <c r="F39" s="5"/>
      <c r="G39" s="16" t="s">
        <v>16</v>
      </c>
      <c r="H39" s="17">
        <f>E39</f>
        <v>36</v>
      </c>
      <c r="I39" s="18"/>
      <c r="J39" s="27"/>
    </row>
    <row r="40" spans="1:10" ht="15.75" customHeight="1">
      <c r="A40" s="58"/>
      <c r="B40" s="62"/>
      <c r="C40" s="25" t="s">
        <v>11</v>
      </c>
      <c r="D40" s="1" t="s">
        <v>9</v>
      </c>
      <c r="E40" s="2">
        <v>9</v>
      </c>
      <c r="F40" s="5"/>
      <c r="G40" s="16" t="s">
        <v>16</v>
      </c>
      <c r="H40" s="17">
        <f>E40</f>
        <v>9</v>
      </c>
      <c r="I40" s="18"/>
      <c r="J40" s="27"/>
    </row>
    <row r="41" spans="1:10" ht="12.75" customHeight="1">
      <c r="A41" s="58"/>
      <c r="B41" s="62"/>
      <c r="C41" s="36"/>
      <c r="D41" s="3" t="s">
        <v>2</v>
      </c>
      <c r="E41" s="2">
        <f>SUM(E39:E40)</f>
        <v>45</v>
      </c>
      <c r="F41" s="19"/>
      <c r="G41" s="16"/>
      <c r="H41" s="20"/>
      <c r="I41" s="22"/>
      <c r="J41" s="28"/>
    </row>
    <row r="42" spans="1:10" ht="15.75" customHeight="1">
      <c r="A42" s="58"/>
      <c r="B42" s="62"/>
      <c r="C42" s="25" t="s">
        <v>12</v>
      </c>
      <c r="D42" s="4" t="s">
        <v>4</v>
      </c>
      <c r="E42" s="2">
        <v>6</v>
      </c>
      <c r="F42" s="6">
        <v>0.65</v>
      </c>
      <c r="G42" s="16" t="s">
        <v>17</v>
      </c>
      <c r="H42" s="26">
        <v>9</v>
      </c>
      <c r="I42" s="22"/>
      <c r="J42" s="27"/>
    </row>
    <row r="43" spans="1:10" ht="15.75" customHeight="1">
      <c r="A43" s="58"/>
      <c r="B43" s="62"/>
      <c r="C43" s="25" t="s">
        <v>11</v>
      </c>
      <c r="D43" s="4" t="s">
        <v>4</v>
      </c>
      <c r="E43" s="2">
        <v>6</v>
      </c>
      <c r="F43" s="6">
        <v>0.65</v>
      </c>
      <c r="G43" s="16" t="s">
        <v>17</v>
      </c>
      <c r="H43" s="26">
        <v>9</v>
      </c>
      <c r="I43" s="22"/>
      <c r="J43" s="27"/>
    </row>
    <row r="44" spans="1:10" ht="12.75" customHeight="1">
      <c r="A44" s="58"/>
      <c r="B44" s="62"/>
      <c r="C44" s="36"/>
      <c r="D44" s="3" t="s">
        <v>2</v>
      </c>
      <c r="E44" s="2">
        <f>SUM(E42:E43)</f>
        <v>12</v>
      </c>
      <c r="F44" s="19"/>
      <c r="G44" s="16"/>
      <c r="H44" s="20"/>
      <c r="I44" s="22"/>
      <c r="J44" s="28"/>
    </row>
    <row r="45" spans="1:10" ht="13.5" customHeight="1" thickBot="1">
      <c r="A45" s="58"/>
      <c r="B45" s="63"/>
      <c r="C45" s="68" t="s">
        <v>30</v>
      </c>
      <c r="D45" s="69"/>
      <c r="E45" s="23">
        <f>SUM(E44,E41,E38)</f>
        <v>58</v>
      </c>
      <c r="F45" s="24"/>
      <c r="G45" s="70"/>
      <c r="H45" s="71"/>
      <c r="I45" s="37"/>
      <c r="J45" s="29"/>
    </row>
    <row r="46" spans="1:10" s="32" customFormat="1" ht="16.5" thickBot="1">
      <c r="A46" s="59"/>
      <c r="B46" s="72" t="s">
        <v>32</v>
      </c>
      <c r="C46" s="73"/>
      <c r="D46" s="74"/>
      <c r="E46" s="30">
        <f>E12+E17+E24+E31+E45+E36</f>
        <v>574</v>
      </c>
      <c r="F46" s="31"/>
      <c r="G46" s="31"/>
      <c r="H46" s="31"/>
      <c r="I46" s="31"/>
      <c r="J46" s="33"/>
    </row>
  </sheetData>
  <sheetProtection/>
  <mergeCells count="33">
    <mergeCell ref="A2:J2"/>
    <mergeCell ref="A3:J3"/>
    <mergeCell ref="D4:E4"/>
    <mergeCell ref="B46:D46"/>
    <mergeCell ref="B32:B36"/>
    <mergeCell ref="C36:D36"/>
    <mergeCell ref="G36:H36"/>
    <mergeCell ref="B39:B45"/>
    <mergeCell ref="C45:D45"/>
    <mergeCell ref="G45:H45"/>
    <mergeCell ref="G17:H17"/>
    <mergeCell ref="B18:B24"/>
    <mergeCell ref="C24:D24"/>
    <mergeCell ref="G24:H24"/>
    <mergeCell ref="B25:B31"/>
    <mergeCell ref="C31:D31"/>
    <mergeCell ref="G31:H31"/>
    <mergeCell ref="G5:G6"/>
    <mergeCell ref="H5:H6"/>
    <mergeCell ref="I5:I6"/>
    <mergeCell ref="J5:J6"/>
    <mergeCell ref="A8:A46"/>
    <mergeCell ref="B8:B12"/>
    <mergeCell ref="C12:D12"/>
    <mergeCell ref="G12:H12"/>
    <mergeCell ref="B13:B17"/>
    <mergeCell ref="C17:D17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2024-03-20T07:21:00Z</cp:lastPrinted>
  <dcterms:created xsi:type="dcterms:W3CDTF">2012-01-24T13:22:39Z</dcterms:created>
  <dcterms:modified xsi:type="dcterms:W3CDTF">2024-03-22T12:31:24Z</dcterms:modified>
  <cp:category/>
  <cp:version/>
  <cp:contentType/>
  <cp:contentStatus/>
</cp:coreProperties>
</file>