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16-8-2024 прил. 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<sst xmlns="http://schemas.openxmlformats.org/spreadsheetml/2006/main" count="106" uniqueCount="30">
  <si>
    <t>Сортимент</t>
  </si>
  <si>
    <t>Обща цена. лв. без ДДС</t>
  </si>
  <si>
    <t>ОБЩО</t>
  </si>
  <si>
    <t>бк</t>
  </si>
  <si>
    <t>Технологична дървесина от ЕСД</t>
  </si>
  <si>
    <t>мярка</t>
  </si>
  <si>
    <t>Дърве- сен   вид</t>
  </si>
  <si>
    <t xml:space="preserve">Изчислено прогнозно количе-ство дървесина </t>
  </si>
  <si>
    <t>Коеф. на плътност, съгласно Прил. №7 от Наредба №1</t>
  </si>
  <si>
    <t>Трупи за бичене от 18-29</t>
  </si>
  <si>
    <t>Трупи за бичене над 30</t>
  </si>
  <si>
    <t>чб</t>
  </si>
  <si>
    <t>срлп</t>
  </si>
  <si>
    <t>Обект</t>
  </si>
  <si>
    <t>Отдел и подотдел</t>
  </si>
  <si>
    <t xml:space="preserve">Ед. цена за добив на дървесина, лв. без ДДС                          </t>
  </si>
  <si>
    <r>
      <t>пл.м</t>
    </r>
    <r>
      <rPr>
        <vertAlign val="superscript"/>
        <sz val="10"/>
        <color indexed="8"/>
        <rFont val="Times New Roman"/>
        <family val="1"/>
      </rPr>
      <t>3</t>
    </r>
  </si>
  <si>
    <r>
      <t>пр.м</t>
    </r>
    <r>
      <rPr>
        <vertAlign val="superscript"/>
        <sz val="10"/>
        <color indexed="8"/>
        <rFont val="Times New Roman"/>
        <family val="1"/>
      </rPr>
      <t>3</t>
    </r>
  </si>
  <si>
    <r>
      <t>Прогнозно количество дървесина по сортиментна ведомост от ГП за 2024 г. пл.м</t>
    </r>
    <r>
      <rPr>
        <vertAlign val="superscript"/>
        <sz val="9"/>
        <color indexed="8"/>
        <rFont val="Times New Roman"/>
        <family val="1"/>
      </rPr>
      <t>3</t>
    </r>
  </si>
  <si>
    <t>пр.м3</t>
  </si>
  <si>
    <t>пляс</t>
  </si>
  <si>
    <t>252 "м"</t>
  </si>
  <si>
    <t>Общо за подотдел 252"м"</t>
  </si>
  <si>
    <t>87 "k"</t>
  </si>
  <si>
    <t>Общо за подотдел 87"k"</t>
  </si>
  <si>
    <t>16-8- 2024</t>
  </si>
  <si>
    <t>ОБЩО за обект 16-8- 2024</t>
  </si>
  <si>
    <t xml:space="preserve"> прило</t>
  </si>
  <si>
    <t>ПРИЛОЖЕНИЕ №2 (ДОСТИГНАТИ ЦЕНИ)
ТП "ДГС Търговище"</t>
  </si>
  <si>
    <t>към Договор № ….... / ….................... 2024 год.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</si>
</sst>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"/>
    <numFmt numFmtId="191" formatCode="0.000"/>
    <numFmt numFmtId="192" formatCode="[$-402]dd\ mmmm\ yyyy\ &quot;г.&quot;"/>
    <numFmt numFmtId="193" formatCode="hh:mm:ss\ &quot;ч.&quot;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¥€-2]\ #,##0.00_);[Red]\([$¥€-2]\ #,##0.00\)"/>
    <numFmt numFmtId="198" formatCode="0.0000000"/>
    <numFmt numFmtId="199" formatCode="0.000000"/>
    <numFmt numFmtId="200" formatCode="0.00000"/>
    <numFmt numFmtId="201" formatCode="0.0000"/>
    <numFmt numFmtId="202" formatCode="&quot;Вкл.&quot;;&quot; Вкл. &quot;;&quot; Изкл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/>
      <right/>
      <top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51" fillId="32" borderId="10" xfId="0" applyFont="1" applyFill="1" applyBorder="1" applyAlignment="1">
      <alignment horizontal="left"/>
    </xf>
    <xf numFmtId="0" fontId="52" fillId="32" borderId="11" xfId="0" applyFont="1" applyFill="1" applyBorder="1" applyAlignment="1">
      <alignment/>
    </xf>
    <xf numFmtId="0" fontId="51" fillId="32" borderId="12" xfId="0" applyFont="1" applyFill="1" applyBorder="1" applyAlignment="1">
      <alignment horizontal="center"/>
    </xf>
    <xf numFmtId="0" fontId="51" fillId="32" borderId="12" xfId="0" applyFont="1" applyFill="1" applyBorder="1" applyAlignment="1">
      <alignment horizontal="left"/>
    </xf>
    <xf numFmtId="1" fontId="52" fillId="32" borderId="13" xfId="0" applyNumberFormat="1" applyFont="1" applyFill="1" applyBorder="1" applyAlignment="1" applyProtection="1">
      <alignment vertical="top"/>
      <protection/>
    </xf>
    <xf numFmtId="2" fontId="52" fillId="32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1" fillId="0" borderId="14" xfId="0" applyNumberFormat="1" applyFont="1" applyFill="1" applyBorder="1" applyAlignment="1" applyProtection="1">
      <alignment horizontal="center" vertical="top"/>
      <protection/>
    </xf>
    <xf numFmtId="0" fontId="51" fillId="0" borderId="15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NumberFormat="1" applyFont="1" applyFill="1" applyBorder="1" applyAlignment="1" applyProtection="1">
      <alignment horizontal="center" vertical="center" wrapText="1"/>
      <protection/>
    </xf>
    <xf numFmtId="1" fontId="51" fillId="0" borderId="14" xfId="0" applyNumberFormat="1" applyFont="1" applyFill="1" applyBorder="1" applyAlignment="1" applyProtection="1">
      <alignment horizontal="center" vertical="center" wrapText="1"/>
      <protection/>
    </xf>
    <xf numFmtId="1" fontId="51" fillId="0" borderId="17" xfId="0" applyNumberFormat="1" applyFont="1" applyFill="1" applyBorder="1" applyAlignment="1" applyProtection="1">
      <alignment horizontal="center" vertical="center" wrapText="1"/>
      <protection/>
    </xf>
    <xf numFmtId="1" fontId="51" fillId="0" borderId="15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51" fillId="32" borderId="18" xfId="0" applyFont="1" applyFill="1" applyBorder="1" applyAlignment="1">
      <alignment horizontal="center"/>
    </xf>
    <xf numFmtId="1" fontId="51" fillId="32" borderId="19" xfId="0" applyNumberFormat="1" applyFont="1" applyFill="1" applyBorder="1" applyAlignment="1">
      <alignment/>
    </xf>
    <xf numFmtId="2" fontId="51" fillId="32" borderId="20" xfId="0" applyNumberFormat="1" applyFont="1" applyFill="1" applyBorder="1" applyAlignment="1" applyProtection="1">
      <alignment vertical="top"/>
      <protection/>
    </xf>
    <xf numFmtId="1" fontId="52" fillId="32" borderId="13" xfId="0" applyNumberFormat="1" applyFont="1" applyFill="1" applyBorder="1" applyAlignment="1">
      <alignment/>
    </xf>
    <xf numFmtId="1" fontId="52" fillId="32" borderId="19" xfId="0" applyNumberFormat="1" applyFont="1" applyFill="1" applyBorder="1" applyAlignment="1">
      <alignment/>
    </xf>
    <xf numFmtId="1" fontId="52" fillId="32" borderId="19" xfId="0" applyNumberFormat="1" applyFont="1" applyFill="1" applyBorder="1" applyAlignment="1">
      <alignment horizontal="right"/>
    </xf>
    <xf numFmtId="2" fontId="51" fillId="32" borderId="21" xfId="0" applyNumberFormat="1" applyFont="1" applyFill="1" applyBorder="1" applyAlignment="1" applyProtection="1">
      <alignment vertical="top"/>
      <protection/>
    </xf>
    <xf numFmtId="0" fontId="54" fillId="32" borderId="11" xfId="0" applyFont="1" applyFill="1" applyBorder="1" applyAlignment="1">
      <alignment/>
    </xf>
    <xf numFmtId="1" fontId="54" fillId="32" borderId="13" xfId="0" applyNumberFormat="1" applyFont="1" applyFill="1" applyBorder="1" applyAlignment="1">
      <alignment/>
    </xf>
    <xf numFmtId="0" fontId="51" fillId="32" borderId="22" xfId="0" applyFont="1" applyFill="1" applyBorder="1" applyAlignment="1">
      <alignment horizontal="center"/>
    </xf>
    <xf numFmtId="1" fontId="51" fillId="32" borderId="23" xfId="0" applyNumberFormat="1" applyFont="1" applyFill="1" applyBorder="1" applyAlignment="1">
      <alignment/>
    </xf>
    <xf numFmtId="2" fontId="52" fillId="32" borderId="24" xfId="0" applyNumberFormat="1" applyFont="1" applyFill="1" applyBorder="1" applyAlignment="1" applyProtection="1">
      <alignment vertical="top"/>
      <protection/>
    </xf>
    <xf numFmtId="2" fontId="52" fillId="32" borderId="24" xfId="0" applyNumberFormat="1" applyFont="1" applyFill="1" applyBorder="1" applyAlignment="1">
      <alignment/>
    </xf>
    <xf numFmtId="2" fontId="54" fillId="32" borderId="12" xfId="0" applyNumberFormat="1" applyFont="1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2" fontId="4" fillId="0" borderId="14" xfId="0" applyNumberFormat="1" applyFont="1" applyFill="1" applyBorder="1" applyAlignment="1" applyProtection="1">
      <alignment vertical="top"/>
      <protection/>
    </xf>
    <xf numFmtId="1" fontId="51" fillId="32" borderId="15" xfId="0" applyNumberFormat="1" applyFont="1" applyFill="1" applyBorder="1" applyAlignment="1" applyProtection="1">
      <alignment horizontal="center" vertical="top"/>
      <protection/>
    </xf>
    <xf numFmtId="1" fontId="51" fillId="0" borderId="26" xfId="0" applyNumberFormat="1" applyFont="1" applyFill="1" applyBorder="1" applyAlignment="1" applyProtection="1">
      <alignment horizontal="center" vertical="center" wrapText="1"/>
      <protection/>
    </xf>
    <xf numFmtId="0" fontId="51" fillId="32" borderId="18" xfId="0" applyFont="1" applyFill="1" applyBorder="1" applyAlignment="1">
      <alignment/>
    </xf>
    <xf numFmtId="2" fontId="53" fillId="32" borderId="21" xfId="0" applyNumberFormat="1" applyFont="1" applyFill="1" applyBorder="1" applyAlignment="1" applyProtection="1">
      <alignment vertical="top"/>
      <protection/>
    </xf>
    <xf numFmtId="0" fontId="51" fillId="32" borderId="19" xfId="0" applyFont="1" applyFill="1" applyBorder="1" applyAlignment="1">
      <alignment horizontal="center"/>
    </xf>
    <xf numFmtId="0" fontId="52" fillId="32" borderId="13" xfId="0" applyFont="1" applyFill="1" applyBorder="1" applyAlignment="1">
      <alignment/>
    </xf>
    <xf numFmtId="0" fontId="52" fillId="32" borderId="27" xfId="0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vertical="top"/>
      <protection/>
    </xf>
    <xf numFmtId="0" fontId="55" fillId="0" borderId="28" xfId="0" applyNumberFormat="1" applyFont="1" applyFill="1" applyBorder="1" applyAlignment="1" applyProtection="1">
      <alignment horizontal="center" vertical="center" textRotation="90"/>
      <protection/>
    </xf>
    <xf numFmtId="0" fontId="55" fillId="0" borderId="29" xfId="0" applyNumberFormat="1" applyFont="1" applyFill="1" applyBorder="1" applyAlignment="1" applyProtection="1">
      <alignment horizontal="center" vertical="center" textRotation="90"/>
      <protection/>
    </xf>
    <xf numFmtId="0" fontId="55" fillId="0" borderId="30" xfId="0" applyNumberFormat="1" applyFont="1" applyFill="1" applyBorder="1" applyAlignment="1" applyProtection="1">
      <alignment horizontal="center" vertical="center" textRotation="90"/>
      <protection/>
    </xf>
    <xf numFmtId="0" fontId="56" fillId="32" borderId="31" xfId="0" applyNumberFormat="1" applyFont="1" applyFill="1" applyBorder="1" applyAlignment="1" applyProtection="1">
      <alignment horizontal="center" vertical="top"/>
      <protection/>
    </xf>
    <xf numFmtId="0" fontId="56" fillId="32" borderId="25" xfId="0" applyNumberFormat="1" applyFont="1" applyFill="1" applyBorder="1" applyAlignment="1" applyProtection="1">
      <alignment horizontal="center" vertical="top"/>
      <protection/>
    </xf>
    <xf numFmtId="0" fontId="56" fillId="32" borderId="26" xfId="0" applyNumberFormat="1" applyFont="1" applyFill="1" applyBorder="1" applyAlignment="1" applyProtection="1">
      <alignment horizontal="center" vertical="top"/>
      <protection/>
    </xf>
    <xf numFmtId="0" fontId="57" fillId="32" borderId="28" xfId="0" applyFont="1" applyFill="1" applyBorder="1" applyAlignment="1">
      <alignment horizontal="center" vertical="center"/>
    </xf>
    <xf numFmtId="0" fontId="57" fillId="32" borderId="29" xfId="0" applyFont="1" applyFill="1" applyBorder="1" applyAlignment="1">
      <alignment horizontal="center" vertical="center"/>
    </xf>
    <xf numFmtId="0" fontId="57" fillId="32" borderId="30" xfId="0" applyFont="1" applyFill="1" applyBorder="1" applyAlignment="1">
      <alignment horizontal="center" vertical="center"/>
    </xf>
    <xf numFmtId="0" fontId="57" fillId="32" borderId="32" xfId="0" applyFont="1" applyFill="1" applyBorder="1" applyAlignment="1">
      <alignment horizontal="center"/>
    </xf>
    <xf numFmtId="0" fontId="57" fillId="32" borderId="33" xfId="0" applyFont="1" applyFill="1" applyBorder="1" applyAlignment="1">
      <alignment horizontal="center"/>
    </xf>
    <xf numFmtId="2" fontId="51" fillId="32" borderId="32" xfId="0" applyNumberFormat="1" applyFont="1" applyFill="1" applyBorder="1" applyAlignment="1" applyProtection="1">
      <alignment horizontal="center" vertical="top"/>
      <protection/>
    </xf>
    <xf numFmtId="2" fontId="51" fillId="32" borderId="34" xfId="0" applyNumberFormat="1" applyFont="1" applyFill="1" applyBorder="1" applyAlignment="1" applyProtection="1">
      <alignment horizontal="center" vertical="top"/>
      <protection/>
    </xf>
    <xf numFmtId="0" fontId="51" fillId="0" borderId="35" xfId="0" applyNumberFormat="1" applyFont="1" applyFill="1" applyBorder="1" applyAlignment="1" applyProtection="1">
      <alignment horizontal="center" vertical="center"/>
      <protection/>
    </xf>
    <xf numFmtId="0" fontId="51" fillId="0" borderId="36" xfId="0" applyNumberFormat="1" applyFont="1" applyFill="1" applyBorder="1" applyAlignment="1" applyProtection="1">
      <alignment horizontal="center" vertical="center"/>
      <protection/>
    </xf>
    <xf numFmtId="1" fontId="51" fillId="32" borderId="37" xfId="0" applyNumberFormat="1" applyFont="1" applyFill="1" applyBorder="1" applyAlignment="1" applyProtection="1">
      <alignment horizontal="center" vertical="center" wrapText="1"/>
      <protection/>
    </xf>
    <xf numFmtId="1" fontId="51" fillId="32" borderId="38" xfId="0" applyNumberFormat="1" applyFont="1" applyFill="1" applyBorder="1" applyAlignment="1" applyProtection="1">
      <alignment horizontal="center" vertical="center" wrapText="1"/>
      <protection/>
    </xf>
    <xf numFmtId="49" fontId="51" fillId="0" borderId="39" xfId="0" applyNumberFormat="1" applyFont="1" applyFill="1" applyBorder="1" applyAlignment="1" applyProtection="1">
      <alignment horizontal="center" vertical="center" wrapText="1"/>
      <protection/>
    </xf>
    <xf numFmtId="49" fontId="51" fillId="0" borderId="40" xfId="0" applyNumberFormat="1" applyFont="1" applyFill="1" applyBorder="1" applyAlignment="1" applyProtection="1">
      <alignment horizontal="center" vertical="center" wrapText="1"/>
      <protection/>
    </xf>
    <xf numFmtId="0" fontId="51" fillId="32" borderId="41" xfId="0" applyNumberFormat="1" applyFont="1" applyFill="1" applyBorder="1" applyAlignment="1" applyProtection="1">
      <alignment horizontal="center" vertical="center" wrapText="1"/>
      <protection/>
    </xf>
    <xf numFmtId="0" fontId="51" fillId="32" borderId="42" xfId="0" applyNumberFormat="1" applyFont="1" applyFill="1" applyBorder="1" applyAlignment="1" applyProtection="1">
      <alignment horizontal="center" vertical="center" wrapText="1"/>
      <protection/>
    </xf>
    <xf numFmtId="1" fontId="51" fillId="32" borderId="43" xfId="0" applyNumberFormat="1" applyFont="1" applyFill="1" applyBorder="1" applyAlignment="1" applyProtection="1">
      <alignment horizontal="center" vertical="center" wrapText="1"/>
      <protection/>
    </xf>
    <xf numFmtId="1" fontId="51" fillId="32" borderId="44" xfId="0" applyNumberFormat="1" applyFont="1" applyFill="1" applyBorder="1" applyAlignment="1" applyProtection="1">
      <alignment horizontal="center" vertical="center" wrapText="1"/>
      <protection/>
    </xf>
    <xf numFmtId="0" fontId="57" fillId="32" borderId="18" xfId="0" applyFont="1" applyFill="1" applyBorder="1" applyAlignment="1">
      <alignment horizontal="center"/>
    </xf>
    <xf numFmtId="0" fontId="57" fillId="32" borderId="12" xfId="0" applyFont="1" applyFill="1" applyBorder="1" applyAlignment="1">
      <alignment horizontal="center"/>
    </xf>
    <xf numFmtId="2" fontId="51" fillId="32" borderId="11" xfId="0" applyNumberFormat="1" applyFont="1" applyFill="1" applyBorder="1" applyAlignment="1" applyProtection="1">
      <alignment horizontal="center" vertical="top"/>
      <protection/>
    </xf>
    <xf numFmtId="2" fontId="51" fillId="32" borderId="19" xfId="0" applyNumberFormat="1" applyFont="1" applyFill="1" applyBorder="1" applyAlignment="1" applyProtection="1">
      <alignment horizontal="center" vertical="top"/>
      <protection/>
    </xf>
    <xf numFmtId="0" fontId="51" fillId="0" borderId="39" xfId="0" applyNumberFormat="1" applyFont="1" applyFill="1" applyBorder="1" applyAlignment="1" applyProtection="1">
      <alignment horizontal="center" vertical="center" wrapText="1"/>
      <protection/>
    </xf>
    <xf numFmtId="0" fontId="51" fillId="0" borderId="40" xfId="0" applyNumberFormat="1" applyFont="1" applyFill="1" applyBorder="1" applyAlignment="1" applyProtection="1">
      <alignment horizontal="center" vertical="center" wrapText="1"/>
      <protection/>
    </xf>
    <xf numFmtId="0" fontId="51" fillId="0" borderId="45" xfId="0" applyNumberFormat="1" applyFont="1" applyFill="1" applyBorder="1" applyAlignment="1" applyProtection="1">
      <alignment horizontal="center" vertical="center" wrapText="1"/>
      <protection/>
    </xf>
    <xf numFmtId="0" fontId="51" fillId="0" borderId="46" xfId="0" applyNumberFormat="1" applyFont="1" applyFill="1" applyBorder="1" applyAlignment="1" applyProtection="1">
      <alignment horizontal="center" vertical="center" wrapText="1"/>
      <protection/>
    </xf>
    <xf numFmtId="0" fontId="51" fillId="0" borderId="47" xfId="0" applyNumberFormat="1" applyFont="1" applyFill="1" applyBorder="1" applyAlignment="1" applyProtection="1">
      <alignment horizontal="center" vertical="center" wrapText="1"/>
      <protection/>
    </xf>
    <xf numFmtId="0" fontId="51" fillId="0" borderId="48" xfId="0" applyNumberFormat="1" applyFont="1" applyFill="1" applyBorder="1" applyAlignment="1" applyProtection="1">
      <alignment horizontal="center" vertical="center" wrapText="1"/>
      <protection/>
    </xf>
    <xf numFmtId="0" fontId="51" fillId="0" borderId="49" xfId="0" applyNumberFormat="1" applyFont="1" applyFill="1" applyBorder="1" applyAlignment="1" applyProtection="1">
      <alignment horizontal="center" vertical="center"/>
      <protection/>
    </xf>
    <xf numFmtId="0" fontId="51" fillId="0" borderId="50" xfId="0" applyNumberFormat="1" applyFont="1" applyFill="1" applyBorder="1" applyAlignment="1" applyProtection="1">
      <alignment horizontal="center" vertical="center"/>
      <protection/>
    </xf>
    <xf numFmtId="0" fontId="58" fillId="0" borderId="51" xfId="0" applyNumberFormat="1" applyFont="1" applyFill="1" applyBorder="1" applyAlignment="1" applyProtection="1">
      <alignment horizontal="center" vertical="center" wrapText="1"/>
      <protection/>
    </xf>
    <xf numFmtId="0" fontId="58" fillId="0" borderId="52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63" applyFont="1" applyFill="1" applyBorder="1" applyAlignment="1">
      <alignment horizontal="center" vertical="center" wrapText="1"/>
    </xf>
    <xf numFmtId="0" fontId="31" fillId="0" borderId="25" xfId="63" applyFont="1" applyFill="1" applyBorder="1" applyAlignment="1">
      <alignment horizontal="center" vertical="center" wrapText="1"/>
    </xf>
    <xf numFmtId="0" fontId="31" fillId="0" borderId="26" xfId="63" applyFont="1" applyFill="1" applyBorder="1" applyAlignment="1">
      <alignment horizontal="center" vertical="center" wrapText="1"/>
    </xf>
    <xf numFmtId="0" fontId="31" fillId="33" borderId="31" xfId="63" applyFont="1" applyFill="1" applyBorder="1" applyAlignment="1">
      <alignment horizontal="center" vertical="center" wrapText="1"/>
    </xf>
    <xf numFmtId="0" fontId="31" fillId="33" borderId="25" xfId="63" applyFont="1" applyFill="1" applyBorder="1" applyAlignment="1">
      <alignment horizontal="center" vertical="center" wrapText="1"/>
    </xf>
    <xf numFmtId="0" fontId="31" fillId="33" borderId="26" xfId="63" applyFont="1" applyFill="1" applyBorder="1" applyAlignment="1">
      <alignment horizontal="center" vertical="center" wrapText="1"/>
    </xf>
    <xf numFmtId="0" fontId="32" fillId="0" borderId="0" xfId="63" applyFont="1" applyFill="1" applyAlignment="1">
      <alignment horizontal="center" vertical="center"/>
    </xf>
    <xf numFmtId="0" fontId="31" fillId="0" borderId="53" xfId="63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7.140625" style="15" customWidth="1"/>
    <col min="2" max="2" width="7.7109375" style="15" customWidth="1"/>
    <col min="3" max="3" width="6.28125" style="15" customWidth="1"/>
    <col min="4" max="4" width="32.421875" style="15" customWidth="1"/>
    <col min="5" max="5" width="9.8515625" style="15" customWidth="1"/>
    <col min="6" max="6" width="8.8515625" style="15" customWidth="1"/>
    <col min="7" max="7" width="5.28125" style="15" customWidth="1"/>
    <col min="8" max="8" width="9.421875" style="15" customWidth="1"/>
    <col min="9" max="9" width="9.140625" style="15" customWidth="1"/>
    <col min="10" max="10" width="12.140625" style="15" customWidth="1"/>
  </cols>
  <sheetData>
    <row r="1" spans="1:10" s="7" customFormat="1" ht="12.75" customHeight="1">
      <c r="A1" s="69" t="s">
        <v>27</v>
      </c>
      <c r="B1" s="71" t="s">
        <v>14</v>
      </c>
      <c r="C1" s="73" t="s">
        <v>6</v>
      </c>
      <c r="D1" s="75" t="s">
        <v>0</v>
      </c>
      <c r="E1" s="77" t="s">
        <v>18</v>
      </c>
      <c r="F1" s="59" t="s">
        <v>8</v>
      </c>
      <c r="G1" s="55" t="s">
        <v>5</v>
      </c>
      <c r="H1" s="57" t="s">
        <v>7</v>
      </c>
      <c r="I1" s="61" t="s">
        <v>15</v>
      </c>
      <c r="J1" s="63" t="s">
        <v>1</v>
      </c>
    </row>
    <row r="2" spans="1:10" s="7" customFormat="1" ht="104.25" customHeight="1" thickBot="1">
      <c r="A2" s="70"/>
      <c r="B2" s="72"/>
      <c r="C2" s="74"/>
      <c r="D2" s="76"/>
      <c r="E2" s="78"/>
      <c r="F2" s="60"/>
      <c r="G2" s="56"/>
      <c r="H2" s="58"/>
      <c r="I2" s="62"/>
      <c r="J2" s="64"/>
    </row>
    <row r="3" spans="1:10" ht="13.5" thickBot="1">
      <c r="A3" s="8">
        <v>1</v>
      </c>
      <c r="B3" s="11">
        <f aca="true" t="shared" si="0" ref="B3:J3">A3+1</f>
        <v>2</v>
      </c>
      <c r="C3" s="9">
        <f t="shared" si="0"/>
        <v>3</v>
      </c>
      <c r="D3" s="10">
        <f t="shared" si="0"/>
        <v>4</v>
      </c>
      <c r="E3" s="11">
        <f t="shared" si="0"/>
        <v>5</v>
      </c>
      <c r="F3" s="12">
        <f t="shared" si="0"/>
        <v>6</v>
      </c>
      <c r="G3" s="13">
        <f t="shared" si="0"/>
        <v>7</v>
      </c>
      <c r="H3" s="14">
        <f t="shared" si="0"/>
        <v>8</v>
      </c>
      <c r="I3" s="34">
        <f t="shared" si="0"/>
        <v>9</v>
      </c>
      <c r="J3" s="35">
        <f t="shared" si="0"/>
        <v>10</v>
      </c>
    </row>
    <row r="4" spans="1:12" ht="15.75" customHeight="1">
      <c r="A4" s="42" t="s">
        <v>25</v>
      </c>
      <c r="B4" s="48" t="s">
        <v>23</v>
      </c>
      <c r="C4" s="25" t="s">
        <v>11</v>
      </c>
      <c r="D4" s="1" t="s">
        <v>10</v>
      </c>
      <c r="E4" s="40">
        <v>28</v>
      </c>
      <c r="F4" s="5"/>
      <c r="G4" s="16" t="s">
        <v>16</v>
      </c>
      <c r="H4" s="17">
        <f>E4</f>
        <v>28</v>
      </c>
      <c r="I4" s="18">
        <v>125</v>
      </c>
      <c r="J4" s="27">
        <f>H4*I4</f>
        <v>3500</v>
      </c>
      <c r="L4" s="41"/>
    </row>
    <row r="5" spans="1:12" ht="12.75" customHeight="1">
      <c r="A5" s="43"/>
      <c r="B5" s="49"/>
      <c r="C5" s="16"/>
      <c r="D5" s="38" t="s">
        <v>2</v>
      </c>
      <c r="E5" s="39">
        <f>SUM(E4)</f>
        <v>28</v>
      </c>
      <c r="F5" s="19"/>
      <c r="G5" s="16"/>
      <c r="H5" s="21"/>
      <c r="I5" s="22"/>
      <c r="J5" s="28">
        <f>SUM(J4)</f>
        <v>3500</v>
      </c>
      <c r="L5" s="41"/>
    </row>
    <row r="6" spans="1:12" ht="15.75" customHeight="1">
      <c r="A6" s="43"/>
      <c r="B6" s="49"/>
      <c r="C6" s="25" t="s">
        <v>11</v>
      </c>
      <c r="D6" s="1" t="s">
        <v>9</v>
      </c>
      <c r="E6" s="2">
        <v>346</v>
      </c>
      <c r="F6" s="5"/>
      <c r="G6" s="16" t="s">
        <v>16</v>
      </c>
      <c r="H6" s="17">
        <f>E6</f>
        <v>346</v>
      </c>
      <c r="I6" s="18">
        <v>115</v>
      </c>
      <c r="J6" s="27">
        <f>H6*I6</f>
        <v>39790</v>
      </c>
      <c r="L6" s="41"/>
    </row>
    <row r="7" spans="1:12" ht="12.75" customHeight="1">
      <c r="A7" s="43"/>
      <c r="B7" s="49"/>
      <c r="C7" s="36"/>
      <c r="D7" s="3" t="s">
        <v>2</v>
      </c>
      <c r="E7" s="2">
        <f>SUM(E6:E6)</f>
        <v>346</v>
      </c>
      <c r="F7" s="19"/>
      <c r="G7" s="16"/>
      <c r="H7" s="20"/>
      <c r="I7" s="22"/>
      <c r="J7" s="28">
        <f>SUM(J6:J6)</f>
        <v>39790</v>
      </c>
      <c r="L7" s="41"/>
    </row>
    <row r="8" spans="1:12" ht="15.75" customHeight="1">
      <c r="A8" s="43"/>
      <c r="B8" s="49"/>
      <c r="C8" s="25" t="s">
        <v>11</v>
      </c>
      <c r="D8" s="4" t="s">
        <v>4</v>
      </c>
      <c r="E8" s="2">
        <v>13</v>
      </c>
      <c r="F8" s="6">
        <v>0.65</v>
      </c>
      <c r="G8" s="16" t="s">
        <v>17</v>
      </c>
      <c r="H8" s="26">
        <v>20</v>
      </c>
      <c r="I8" s="22">
        <v>80</v>
      </c>
      <c r="J8" s="27">
        <f>H8*I8</f>
        <v>1600</v>
      </c>
      <c r="L8" s="41"/>
    </row>
    <row r="9" spans="1:12" ht="12.75" customHeight="1">
      <c r="A9" s="43"/>
      <c r="B9" s="49"/>
      <c r="C9" s="36"/>
      <c r="D9" s="3" t="s">
        <v>2</v>
      </c>
      <c r="E9" s="2">
        <f>SUM(E8:E8)</f>
        <v>13</v>
      </c>
      <c r="F9" s="19"/>
      <c r="G9" s="16"/>
      <c r="H9" s="20"/>
      <c r="I9" s="22"/>
      <c r="J9" s="28">
        <f>SUM(J8:J8)</f>
        <v>1600</v>
      </c>
      <c r="L9" s="41"/>
    </row>
    <row r="10" spans="1:12" ht="13.5" customHeight="1" thickBot="1">
      <c r="A10" s="43"/>
      <c r="B10" s="50"/>
      <c r="C10" s="65" t="s">
        <v>24</v>
      </c>
      <c r="D10" s="66"/>
      <c r="E10" s="23">
        <f>SUM(E9,E7,E5)</f>
        <v>387</v>
      </c>
      <c r="F10" s="24"/>
      <c r="G10" s="67"/>
      <c r="H10" s="68"/>
      <c r="I10" s="37"/>
      <c r="J10" s="29">
        <f>SUM(J9,J7,J5)</f>
        <v>44890</v>
      </c>
      <c r="L10" s="41"/>
    </row>
    <row r="11" spans="1:12" ht="15.75" customHeight="1">
      <c r="A11" s="43"/>
      <c r="B11" s="48" t="s">
        <v>21</v>
      </c>
      <c r="C11" s="25" t="s">
        <v>3</v>
      </c>
      <c r="D11" s="1" t="s">
        <v>10</v>
      </c>
      <c r="E11" s="40">
        <v>2</v>
      </c>
      <c r="F11" s="5"/>
      <c r="G11" s="16" t="s">
        <v>16</v>
      </c>
      <c r="H11" s="17">
        <f>E11</f>
        <v>2</v>
      </c>
      <c r="I11" s="18">
        <v>155</v>
      </c>
      <c r="J11" s="27">
        <f>H11*I11</f>
        <v>310</v>
      </c>
      <c r="L11" s="41"/>
    </row>
    <row r="12" spans="1:12" ht="12.75" customHeight="1">
      <c r="A12" s="43"/>
      <c r="B12" s="49"/>
      <c r="C12" s="16"/>
      <c r="D12" s="38" t="s">
        <v>2</v>
      </c>
      <c r="E12" s="39">
        <f>SUM(E11:E11)</f>
        <v>2</v>
      </c>
      <c r="F12" s="19"/>
      <c r="G12" s="16"/>
      <c r="H12" s="21"/>
      <c r="I12" s="22"/>
      <c r="J12" s="28">
        <f>SUM(J11)</f>
        <v>310</v>
      </c>
      <c r="L12" s="41"/>
    </row>
    <row r="13" spans="1:19" ht="15.75" customHeight="1">
      <c r="A13" s="43"/>
      <c r="B13" s="49"/>
      <c r="C13" s="25" t="s">
        <v>3</v>
      </c>
      <c r="D13" s="1" t="s">
        <v>9</v>
      </c>
      <c r="E13" s="2">
        <v>15</v>
      </c>
      <c r="F13" s="5"/>
      <c r="G13" s="16" t="s">
        <v>16</v>
      </c>
      <c r="H13" s="17">
        <f>E13</f>
        <v>15</v>
      </c>
      <c r="I13" s="18">
        <v>130</v>
      </c>
      <c r="J13" s="27">
        <f>H13*I13</f>
        <v>1950</v>
      </c>
      <c r="L13" s="41"/>
      <c r="S13" s="41"/>
    </row>
    <row r="14" spans="1:12" ht="15.75" customHeight="1">
      <c r="A14" s="43"/>
      <c r="B14" s="49"/>
      <c r="C14" s="25" t="s">
        <v>12</v>
      </c>
      <c r="D14" s="1" t="s">
        <v>9</v>
      </c>
      <c r="E14" s="2">
        <v>3</v>
      </c>
      <c r="F14" s="5"/>
      <c r="G14" s="16" t="s">
        <v>16</v>
      </c>
      <c r="H14" s="17">
        <f>E14</f>
        <v>3</v>
      </c>
      <c r="I14" s="18">
        <v>100</v>
      </c>
      <c r="J14" s="27">
        <f>H14*I14</f>
        <v>300</v>
      </c>
      <c r="L14" s="41"/>
    </row>
    <row r="15" spans="1:12" ht="15.75" customHeight="1">
      <c r="A15" s="43"/>
      <c r="B15" s="49"/>
      <c r="C15" s="25" t="s">
        <v>20</v>
      </c>
      <c r="D15" s="1" t="s">
        <v>9</v>
      </c>
      <c r="E15" s="2">
        <v>1</v>
      </c>
      <c r="F15" s="5"/>
      <c r="G15" s="16" t="s">
        <v>16</v>
      </c>
      <c r="H15" s="17">
        <f>E15</f>
        <v>1</v>
      </c>
      <c r="I15" s="18">
        <v>145</v>
      </c>
      <c r="J15" s="27">
        <f>H15*I15</f>
        <v>145</v>
      </c>
      <c r="L15" s="41"/>
    </row>
    <row r="16" spans="1:12" ht="12.75" customHeight="1">
      <c r="A16" s="43"/>
      <c r="B16" s="49"/>
      <c r="C16" s="36"/>
      <c r="D16" s="3" t="s">
        <v>2</v>
      </c>
      <c r="E16" s="2">
        <f>SUM(E13:E15)</f>
        <v>19</v>
      </c>
      <c r="F16" s="19"/>
      <c r="G16" s="16"/>
      <c r="H16" s="20"/>
      <c r="I16" s="22"/>
      <c r="J16" s="28">
        <f>SUM(J13:J15)</f>
        <v>2395</v>
      </c>
      <c r="L16" s="41"/>
    </row>
    <row r="17" spans="1:12" ht="15.75" customHeight="1">
      <c r="A17" s="43"/>
      <c r="B17" s="49"/>
      <c r="C17" s="25" t="s">
        <v>3</v>
      </c>
      <c r="D17" s="4" t="s">
        <v>4</v>
      </c>
      <c r="E17" s="2">
        <v>3</v>
      </c>
      <c r="F17" s="6">
        <v>0.6</v>
      </c>
      <c r="G17" s="16" t="s">
        <v>17</v>
      </c>
      <c r="H17" s="26">
        <v>5</v>
      </c>
      <c r="I17" s="22">
        <v>70</v>
      </c>
      <c r="J17" s="27">
        <f>H17*I17</f>
        <v>350</v>
      </c>
      <c r="L17" s="41"/>
    </row>
    <row r="18" spans="1:12" ht="15.75" customHeight="1">
      <c r="A18" s="43"/>
      <c r="B18" s="49"/>
      <c r="C18" s="25" t="s">
        <v>12</v>
      </c>
      <c r="D18" s="4" t="s">
        <v>4</v>
      </c>
      <c r="E18" s="2">
        <v>7</v>
      </c>
      <c r="F18" s="6">
        <v>0.6</v>
      </c>
      <c r="G18" s="16" t="s">
        <v>19</v>
      </c>
      <c r="H18" s="26">
        <v>12</v>
      </c>
      <c r="I18" s="22">
        <v>54</v>
      </c>
      <c r="J18" s="27">
        <f>H18*I18</f>
        <v>648</v>
      </c>
      <c r="L18" s="41"/>
    </row>
    <row r="19" spans="1:12" ht="15.75" customHeight="1">
      <c r="A19" s="43"/>
      <c r="B19" s="49"/>
      <c r="C19" s="16" t="s">
        <v>20</v>
      </c>
      <c r="D19" s="4" t="s">
        <v>4</v>
      </c>
      <c r="E19" s="2">
        <v>2</v>
      </c>
      <c r="F19" s="6">
        <v>0.6</v>
      </c>
      <c r="G19" s="16" t="s">
        <v>19</v>
      </c>
      <c r="H19" s="26">
        <v>3</v>
      </c>
      <c r="I19" s="22">
        <v>70</v>
      </c>
      <c r="J19" s="27">
        <f>H19*I19</f>
        <v>210</v>
      </c>
      <c r="L19" s="41"/>
    </row>
    <row r="20" spans="1:12" ht="12.75" customHeight="1">
      <c r="A20" s="43"/>
      <c r="B20" s="49"/>
      <c r="C20" s="36"/>
      <c r="D20" s="3" t="s">
        <v>2</v>
      </c>
      <c r="E20" s="2">
        <f>SUM(E17:E19)</f>
        <v>12</v>
      </c>
      <c r="F20" s="19"/>
      <c r="G20" s="16"/>
      <c r="H20" s="20"/>
      <c r="I20" s="22"/>
      <c r="J20" s="28">
        <f>SUM(J17:J19)</f>
        <v>1208</v>
      </c>
      <c r="L20" s="41"/>
    </row>
    <row r="21" spans="1:10" ht="13.5" customHeight="1" thickBot="1">
      <c r="A21" s="43"/>
      <c r="B21" s="50"/>
      <c r="C21" s="51" t="s">
        <v>22</v>
      </c>
      <c r="D21" s="52"/>
      <c r="E21" s="23">
        <f>SUM(E20,E16,E12)</f>
        <v>33</v>
      </c>
      <c r="F21" s="24"/>
      <c r="G21" s="53"/>
      <c r="H21" s="54"/>
      <c r="I21" s="37"/>
      <c r="J21" s="29">
        <f>SUM(J20,J16,J12)</f>
        <v>3913</v>
      </c>
    </row>
    <row r="22" spans="1:10" s="32" customFormat="1" ht="16.5" thickBot="1">
      <c r="A22" s="44"/>
      <c r="B22" s="45" t="s">
        <v>26</v>
      </c>
      <c r="C22" s="46"/>
      <c r="D22" s="47"/>
      <c r="E22" s="30">
        <f>E21+E10</f>
        <v>420</v>
      </c>
      <c r="F22" s="31"/>
      <c r="G22" s="31"/>
      <c r="H22" s="31"/>
      <c r="I22" s="31"/>
      <c r="J22" s="33">
        <f>J21+J10</f>
        <v>48803</v>
      </c>
    </row>
  </sheetData>
  <sheetProtection/>
  <mergeCells count="18">
    <mergeCell ref="I1:I2"/>
    <mergeCell ref="J1:J2"/>
    <mergeCell ref="B4:B10"/>
    <mergeCell ref="C10:D10"/>
    <mergeCell ref="G10:H10"/>
    <mergeCell ref="A1:A2"/>
    <mergeCell ref="B1:B2"/>
    <mergeCell ref="C1:C2"/>
    <mergeCell ref="D1:D2"/>
    <mergeCell ref="E1:E2"/>
    <mergeCell ref="A4:A22"/>
    <mergeCell ref="B22:D22"/>
    <mergeCell ref="B11:B21"/>
    <mergeCell ref="C21:D21"/>
    <mergeCell ref="G21:H21"/>
    <mergeCell ref="G1:G2"/>
    <mergeCell ref="H1:H2"/>
    <mergeCell ref="F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6"/>
  <sheetViews>
    <sheetView tabSelected="1" zoomScalePageLayoutView="0" workbookViewId="0" topLeftCell="A1">
      <selection activeCell="A1" sqref="A1:J4"/>
    </sheetView>
  </sheetViews>
  <sheetFormatPr defaultColWidth="9.140625" defaultRowHeight="12.75"/>
  <cols>
    <col min="1" max="1" width="7.140625" style="15" customWidth="1"/>
    <col min="2" max="2" width="7.7109375" style="15" customWidth="1"/>
    <col min="3" max="3" width="6.28125" style="15" customWidth="1"/>
    <col min="4" max="4" width="32.421875" style="15" customWidth="1"/>
    <col min="5" max="5" width="9.8515625" style="15" customWidth="1"/>
    <col min="6" max="6" width="8.8515625" style="15" customWidth="1"/>
    <col min="7" max="7" width="5.28125" style="15" customWidth="1"/>
    <col min="8" max="8" width="9.421875" style="15" customWidth="1"/>
    <col min="9" max="9" width="9.140625" style="15" customWidth="1"/>
    <col min="10" max="10" width="12.140625" style="15" customWidth="1"/>
  </cols>
  <sheetData>
    <row r="1" ht="13.5" thickBot="1"/>
    <row r="2" spans="1:10" ht="15" customHeight="1" thickBot="1">
      <c r="A2" s="79" t="s">
        <v>28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 thickBo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4"/>
    </row>
    <row r="4" spans="1:10" ht="15.75" thickBot="1">
      <c r="A4" s="85"/>
      <c r="B4" s="85"/>
      <c r="C4" s="85"/>
      <c r="D4" s="86"/>
      <c r="E4" s="86"/>
      <c r="F4" s="85"/>
      <c r="G4" s="85"/>
      <c r="H4" s="85"/>
      <c r="I4" s="87"/>
      <c r="J4" s="88"/>
    </row>
    <row r="5" spans="1:10" s="7" customFormat="1" ht="12.75" customHeight="1">
      <c r="A5" s="69" t="s">
        <v>13</v>
      </c>
      <c r="B5" s="71" t="s">
        <v>14</v>
      </c>
      <c r="C5" s="73" t="s">
        <v>6</v>
      </c>
      <c r="D5" s="75" t="s">
        <v>0</v>
      </c>
      <c r="E5" s="77" t="s">
        <v>18</v>
      </c>
      <c r="F5" s="59" t="s">
        <v>8</v>
      </c>
      <c r="G5" s="55" t="s">
        <v>5</v>
      </c>
      <c r="H5" s="57" t="s">
        <v>7</v>
      </c>
      <c r="I5" s="61" t="s">
        <v>15</v>
      </c>
      <c r="J5" s="63" t="s">
        <v>1</v>
      </c>
    </row>
    <row r="6" spans="1:10" s="7" customFormat="1" ht="104.25" customHeight="1" thickBot="1">
      <c r="A6" s="70"/>
      <c r="B6" s="72"/>
      <c r="C6" s="74"/>
      <c r="D6" s="76"/>
      <c r="E6" s="78"/>
      <c r="F6" s="60"/>
      <c r="G6" s="56"/>
      <c r="H6" s="58"/>
      <c r="I6" s="62"/>
      <c r="J6" s="64"/>
    </row>
    <row r="7" spans="1:10" ht="13.5" thickBot="1">
      <c r="A7" s="8">
        <v>1</v>
      </c>
      <c r="B7" s="11">
        <f aca="true" t="shared" si="0" ref="B7:J7">A7+1</f>
        <v>2</v>
      </c>
      <c r="C7" s="9">
        <f t="shared" si="0"/>
        <v>3</v>
      </c>
      <c r="D7" s="10">
        <f t="shared" si="0"/>
        <v>4</v>
      </c>
      <c r="E7" s="11">
        <f t="shared" si="0"/>
        <v>5</v>
      </c>
      <c r="F7" s="12">
        <f t="shared" si="0"/>
        <v>6</v>
      </c>
      <c r="G7" s="13">
        <f t="shared" si="0"/>
        <v>7</v>
      </c>
      <c r="H7" s="14">
        <f t="shared" si="0"/>
        <v>8</v>
      </c>
      <c r="I7" s="34">
        <f t="shared" si="0"/>
        <v>9</v>
      </c>
      <c r="J7" s="35">
        <f t="shared" si="0"/>
        <v>10</v>
      </c>
    </row>
    <row r="8" spans="1:12" ht="15.75" customHeight="1">
      <c r="A8" s="42" t="s">
        <v>25</v>
      </c>
      <c r="B8" s="48" t="s">
        <v>23</v>
      </c>
      <c r="C8" s="25" t="s">
        <v>11</v>
      </c>
      <c r="D8" s="1" t="s">
        <v>10</v>
      </c>
      <c r="E8" s="40">
        <v>28</v>
      </c>
      <c r="F8" s="5"/>
      <c r="G8" s="16" t="s">
        <v>16</v>
      </c>
      <c r="H8" s="17">
        <f>E8</f>
        <v>28</v>
      </c>
      <c r="I8" s="18"/>
      <c r="J8" s="27"/>
      <c r="L8" s="41"/>
    </row>
    <row r="9" spans="1:12" ht="12.75" customHeight="1">
      <c r="A9" s="43"/>
      <c r="B9" s="49"/>
      <c r="C9" s="16"/>
      <c r="D9" s="38" t="s">
        <v>2</v>
      </c>
      <c r="E9" s="39">
        <f>SUM(E8)</f>
        <v>28</v>
      </c>
      <c r="F9" s="19"/>
      <c r="G9" s="16"/>
      <c r="H9" s="21"/>
      <c r="I9" s="22"/>
      <c r="J9" s="28"/>
      <c r="L9" s="41"/>
    </row>
    <row r="10" spans="1:12" ht="15.75" customHeight="1">
      <c r="A10" s="43"/>
      <c r="B10" s="49"/>
      <c r="C10" s="25" t="s">
        <v>11</v>
      </c>
      <c r="D10" s="1" t="s">
        <v>9</v>
      </c>
      <c r="E10" s="2">
        <v>346</v>
      </c>
      <c r="F10" s="5"/>
      <c r="G10" s="16" t="s">
        <v>16</v>
      </c>
      <c r="H10" s="17">
        <f>E10</f>
        <v>346</v>
      </c>
      <c r="I10" s="18"/>
      <c r="J10" s="27"/>
      <c r="L10" s="41"/>
    </row>
    <row r="11" spans="1:12" ht="12.75" customHeight="1">
      <c r="A11" s="43"/>
      <c r="B11" s="49"/>
      <c r="C11" s="36"/>
      <c r="D11" s="3" t="s">
        <v>2</v>
      </c>
      <c r="E11" s="2">
        <f>SUM(E10:E10)</f>
        <v>346</v>
      </c>
      <c r="F11" s="19"/>
      <c r="G11" s="16"/>
      <c r="H11" s="20"/>
      <c r="I11" s="22"/>
      <c r="J11" s="28"/>
      <c r="L11" s="41"/>
    </row>
    <row r="12" spans="1:12" ht="15.75" customHeight="1">
      <c r="A12" s="43"/>
      <c r="B12" s="49"/>
      <c r="C12" s="25" t="s">
        <v>11</v>
      </c>
      <c r="D12" s="4" t="s">
        <v>4</v>
      </c>
      <c r="E12" s="2">
        <v>13</v>
      </c>
      <c r="F12" s="6">
        <v>0.65</v>
      </c>
      <c r="G12" s="16" t="s">
        <v>17</v>
      </c>
      <c r="H12" s="26">
        <v>20</v>
      </c>
      <c r="I12" s="22"/>
      <c r="J12" s="27"/>
      <c r="L12" s="41"/>
    </row>
    <row r="13" spans="1:12" ht="12.75" customHeight="1">
      <c r="A13" s="43"/>
      <c r="B13" s="49"/>
      <c r="C13" s="36"/>
      <c r="D13" s="3" t="s">
        <v>2</v>
      </c>
      <c r="E13" s="2">
        <f>SUM(E12:E12)</f>
        <v>13</v>
      </c>
      <c r="F13" s="19"/>
      <c r="G13" s="16"/>
      <c r="H13" s="20"/>
      <c r="I13" s="22"/>
      <c r="J13" s="28"/>
      <c r="L13" s="41"/>
    </row>
    <row r="14" spans="1:12" ht="13.5" customHeight="1" thickBot="1">
      <c r="A14" s="43"/>
      <c r="B14" s="50"/>
      <c r="C14" s="65" t="s">
        <v>24</v>
      </c>
      <c r="D14" s="66"/>
      <c r="E14" s="23">
        <f>SUM(E13,E11,E9)</f>
        <v>387</v>
      </c>
      <c r="F14" s="24"/>
      <c r="G14" s="67"/>
      <c r="H14" s="68"/>
      <c r="I14" s="37"/>
      <c r="J14" s="29"/>
      <c r="L14" s="41"/>
    </row>
    <row r="15" spans="1:12" ht="15.75" customHeight="1">
      <c r="A15" s="43"/>
      <c r="B15" s="48" t="s">
        <v>21</v>
      </c>
      <c r="C15" s="25" t="s">
        <v>3</v>
      </c>
      <c r="D15" s="1" t="s">
        <v>10</v>
      </c>
      <c r="E15" s="40">
        <v>2</v>
      </c>
      <c r="F15" s="5"/>
      <c r="G15" s="16" t="s">
        <v>16</v>
      </c>
      <c r="H15" s="17">
        <f>E15</f>
        <v>2</v>
      </c>
      <c r="I15" s="18"/>
      <c r="J15" s="27"/>
      <c r="L15" s="41"/>
    </row>
    <row r="16" spans="1:12" ht="12.75" customHeight="1">
      <c r="A16" s="43"/>
      <c r="B16" s="49"/>
      <c r="C16" s="16"/>
      <c r="D16" s="38" t="s">
        <v>2</v>
      </c>
      <c r="E16" s="39">
        <f>SUM(E15:E15)</f>
        <v>2</v>
      </c>
      <c r="F16" s="19"/>
      <c r="G16" s="16"/>
      <c r="H16" s="21"/>
      <c r="I16" s="22"/>
      <c r="J16" s="28"/>
      <c r="L16" s="41"/>
    </row>
    <row r="17" spans="1:19" ht="15.75" customHeight="1">
      <c r="A17" s="43"/>
      <c r="B17" s="49"/>
      <c r="C17" s="25" t="s">
        <v>3</v>
      </c>
      <c r="D17" s="1" t="s">
        <v>9</v>
      </c>
      <c r="E17" s="2">
        <v>15</v>
      </c>
      <c r="F17" s="5"/>
      <c r="G17" s="16" t="s">
        <v>16</v>
      </c>
      <c r="H17" s="17">
        <f>E17</f>
        <v>15</v>
      </c>
      <c r="I17" s="18"/>
      <c r="J17" s="27"/>
      <c r="L17" s="41"/>
      <c r="S17" s="41"/>
    </row>
    <row r="18" spans="1:12" ht="15.75" customHeight="1">
      <c r="A18" s="43"/>
      <c r="B18" s="49"/>
      <c r="C18" s="25" t="s">
        <v>12</v>
      </c>
      <c r="D18" s="1" t="s">
        <v>9</v>
      </c>
      <c r="E18" s="2">
        <v>3</v>
      </c>
      <c r="F18" s="5"/>
      <c r="G18" s="16" t="s">
        <v>16</v>
      </c>
      <c r="H18" s="17">
        <f>E18</f>
        <v>3</v>
      </c>
      <c r="I18" s="18"/>
      <c r="J18" s="27"/>
      <c r="L18" s="41"/>
    </row>
    <row r="19" spans="1:12" ht="15.75" customHeight="1">
      <c r="A19" s="43"/>
      <c r="B19" s="49"/>
      <c r="C19" s="25" t="s">
        <v>20</v>
      </c>
      <c r="D19" s="1" t="s">
        <v>9</v>
      </c>
      <c r="E19" s="2">
        <v>1</v>
      </c>
      <c r="F19" s="5"/>
      <c r="G19" s="16" t="s">
        <v>16</v>
      </c>
      <c r="H19" s="17">
        <f>E19</f>
        <v>1</v>
      </c>
      <c r="I19" s="18"/>
      <c r="J19" s="27"/>
      <c r="L19" s="41"/>
    </row>
    <row r="20" spans="1:12" ht="12.75" customHeight="1">
      <c r="A20" s="43"/>
      <c r="B20" s="49"/>
      <c r="C20" s="36"/>
      <c r="D20" s="3" t="s">
        <v>2</v>
      </c>
      <c r="E20" s="2">
        <f>SUM(E17:E19)</f>
        <v>19</v>
      </c>
      <c r="F20" s="19"/>
      <c r="G20" s="16"/>
      <c r="H20" s="20"/>
      <c r="I20" s="22"/>
      <c r="J20" s="28"/>
      <c r="L20" s="41"/>
    </row>
    <row r="21" spans="1:12" ht="15.75" customHeight="1">
      <c r="A21" s="43"/>
      <c r="B21" s="49"/>
      <c r="C21" s="25" t="s">
        <v>3</v>
      </c>
      <c r="D21" s="4" t="s">
        <v>4</v>
      </c>
      <c r="E21" s="2">
        <v>3</v>
      </c>
      <c r="F21" s="6">
        <v>0.6</v>
      </c>
      <c r="G21" s="16" t="s">
        <v>17</v>
      </c>
      <c r="H21" s="26">
        <v>5</v>
      </c>
      <c r="I21" s="22"/>
      <c r="J21" s="27"/>
      <c r="L21" s="41"/>
    </row>
    <row r="22" spans="1:12" ht="15.75" customHeight="1">
      <c r="A22" s="43"/>
      <c r="B22" s="49"/>
      <c r="C22" s="25" t="s">
        <v>12</v>
      </c>
      <c r="D22" s="4" t="s">
        <v>4</v>
      </c>
      <c r="E22" s="2">
        <v>7</v>
      </c>
      <c r="F22" s="6">
        <v>0.6</v>
      </c>
      <c r="G22" s="16" t="s">
        <v>19</v>
      </c>
      <c r="H22" s="26">
        <v>12</v>
      </c>
      <c r="I22" s="22"/>
      <c r="J22" s="27"/>
      <c r="L22" s="41"/>
    </row>
    <row r="23" spans="1:12" ht="15.75" customHeight="1">
      <c r="A23" s="43"/>
      <c r="B23" s="49"/>
      <c r="C23" s="16" t="s">
        <v>20</v>
      </c>
      <c r="D23" s="4" t="s">
        <v>4</v>
      </c>
      <c r="E23" s="2">
        <v>2</v>
      </c>
      <c r="F23" s="6">
        <v>0.6</v>
      </c>
      <c r="G23" s="16" t="s">
        <v>19</v>
      </c>
      <c r="H23" s="26">
        <v>3</v>
      </c>
      <c r="I23" s="22"/>
      <c r="J23" s="27"/>
      <c r="L23" s="41"/>
    </row>
    <row r="24" spans="1:12" ht="12.75" customHeight="1">
      <c r="A24" s="43"/>
      <c r="B24" s="49"/>
      <c r="C24" s="36"/>
      <c r="D24" s="3" t="s">
        <v>2</v>
      </c>
      <c r="E24" s="2">
        <f>SUM(E21:E23)</f>
        <v>12</v>
      </c>
      <c r="F24" s="19"/>
      <c r="G24" s="16"/>
      <c r="H24" s="20"/>
      <c r="I24" s="22"/>
      <c r="J24" s="28"/>
      <c r="L24" s="41"/>
    </row>
    <row r="25" spans="1:10" ht="13.5" customHeight="1" thickBot="1">
      <c r="A25" s="43"/>
      <c r="B25" s="50"/>
      <c r="C25" s="51" t="s">
        <v>22</v>
      </c>
      <c r="D25" s="52"/>
      <c r="E25" s="23">
        <f>SUM(E24,E20,E16)</f>
        <v>33</v>
      </c>
      <c r="F25" s="24"/>
      <c r="G25" s="53"/>
      <c r="H25" s="54"/>
      <c r="I25" s="37"/>
      <c r="J25" s="29"/>
    </row>
    <row r="26" spans="1:10" s="32" customFormat="1" ht="16.5" thickBot="1">
      <c r="A26" s="44"/>
      <c r="B26" s="45" t="s">
        <v>26</v>
      </c>
      <c r="C26" s="46"/>
      <c r="D26" s="47"/>
      <c r="E26" s="30">
        <f>E25+E14</f>
        <v>420</v>
      </c>
      <c r="F26" s="31"/>
      <c r="G26" s="31"/>
      <c r="H26" s="31"/>
      <c r="I26" s="31"/>
      <c r="J26" s="33"/>
    </row>
  </sheetData>
  <sheetProtection/>
  <mergeCells count="21">
    <mergeCell ref="G5:G6"/>
    <mergeCell ref="H5:H6"/>
    <mergeCell ref="I5:I6"/>
    <mergeCell ref="J5:J6"/>
    <mergeCell ref="A2:J2"/>
    <mergeCell ref="A3:J3"/>
    <mergeCell ref="D4:E4"/>
    <mergeCell ref="A8:A26"/>
    <mergeCell ref="B8:B14"/>
    <mergeCell ref="C14:D14"/>
    <mergeCell ref="G14:H14"/>
    <mergeCell ref="B15:B25"/>
    <mergeCell ref="C25:D25"/>
    <mergeCell ref="G25:H25"/>
    <mergeCell ref="B26:D2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2024-03-20T07:21:00Z</cp:lastPrinted>
  <dcterms:created xsi:type="dcterms:W3CDTF">2012-01-24T13:22:39Z</dcterms:created>
  <dcterms:modified xsi:type="dcterms:W3CDTF">2024-03-22T12:28:30Z</dcterms:modified>
  <cp:category/>
  <cp:version/>
  <cp:contentType/>
  <cp:contentStatus/>
</cp:coreProperties>
</file>