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2995" windowHeight="10050" activeTab="0"/>
  </bookViews>
  <sheets>
    <sheet name="Прил 1" sheetId="13" r:id="rId1"/>
    <sheet name="Прил 2" sheetId="14" r:id="rId2"/>
    <sheet name="Прил 3" sheetId="15" r:id="rId3"/>
  </sheets>
  <definedNames>
    <definedName name="_xlnm._FilterDatabase" localSheetId="0" hidden="1">'Прил 1'!$A$2:$K$119</definedName>
    <definedName name="_xlnm._FilterDatabase" localSheetId="1" hidden="1">'Прил 2'!$A$2:$K$119</definedName>
  </definedNames>
  <calcPr calcId="145621"/>
</workbook>
</file>

<file path=xl/sharedStrings.xml><?xml version="1.0" encoding="utf-8"?>
<sst xmlns="http://schemas.openxmlformats.org/spreadsheetml/2006/main" count="507" uniqueCount="56">
  <si>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</si>
  <si>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</si>
  <si>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</si>
  <si>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</si>
  <si>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</si>
  <si>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Начална цена лв./пл.м3 без ДДС</t>
  </si>
  <si>
    <t>Начална цена лв./пр.м3 без ДДС</t>
  </si>
  <si>
    <t>Обща цена. лв. без ДДС/ пл.м3</t>
  </si>
  <si>
    <t>Обща цена. лв. без ДДС/ пр.м3</t>
  </si>
  <si>
    <t>Обща цена. лв. без ДДС</t>
  </si>
  <si>
    <t>Ясен</t>
  </si>
  <si>
    <t>Фурнир</t>
  </si>
  <si>
    <t>Траверси</t>
  </si>
  <si>
    <t>Технологична дървесина от дребна</t>
  </si>
  <si>
    <t>Технологична дървесина от дърва</t>
  </si>
  <si>
    <t>Дърва за огрев</t>
  </si>
  <si>
    <t>ОЗМ</t>
  </si>
  <si>
    <t>Бряст</t>
  </si>
  <si>
    <t>Всичко за подотдела</t>
  </si>
  <si>
    <t>Дъб</t>
  </si>
  <si>
    <t>Технологична дървесина от средна</t>
  </si>
  <si>
    <t>Цер</t>
  </si>
  <si>
    <t>Топола</t>
  </si>
  <si>
    <t>Габър</t>
  </si>
  <si>
    <t>Липа</t>
  </si>
  <si>
    <t>Бук</t>
  </si>
  <si>
    <t>Трупи за бичене до 29 см.</t>
  </si>
  <si>
    <t>1016 а</t>
  </si>
  <si>
    <t>1017 а</t>
  </si>
  <si>
    <t>247 з</t>
  </si>
  <si>
    <t>246 ж</t>
  </si>
  <si>
    <t>246 а</t>
  </si>
  <si>
    <t>309 д</t>
  </si>
  <si>
    <t>1147 а</t>
  </si>
  <si>
    <t>1147 б</t>
  </si>
  <si>
    <t>1254 а</t>
  </si>
  <si>
    <t>Трупи за бичене над 30 см.</t>
  </si>
  <si>
    <t>Трупи за бичене над 50 см.</t>
  </si>
  <si>
    <t>Обект</t>
  </si>
  <si>
    <t>Гаранция за участие лв.</t>
  </si>
  <si>
    <t>Приложение 1</t>
  </si>
  <si>
    <t>Приложение 2</t>
  </si>
  <si>
    <t>ПРИЛОЖЕНИЕ №3</t>
  </si>
  <si>
    <t>към Договор №……………………..</t>
  </si>
  <si>
    <t>Обект №</t>
  </si>
  <si>
    <t>Отдел, подотдел</t>
  </si>
  <si>
    <t>ТРИМЕСЕЧИЯ за 2023 година</t>
  </si>
  <si>
    <t>Общо</t>
  </si>
  <si>
    <t>I</t>
  </si>
  <si>
    <t>II</t>
  </si>
  <si>
    <t>III</t>
  </si>
  <si>
    <t>IV</t>
  </si>
  <si>
    <t>1016 а, 1017 а, 246 а, 246 ж, 247 з, 309 д, 1147 а, 1147 б, 1254 а</t>
  </si>
  <si>
    <t>Всичко за Обект 3-20-2023</t>
  </si>
  <si>
    <t>3-20-2023</t>
  </si>
  <si>
    <t>График за покупко-продажба на дървесина по тримесечия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</si>
</sst>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20" applyNumberFormat="1" applyFont="1" applyFill="1" applyBorder="1" applyAlignment="1" applyProtection="1">
      <alignment horizontal="center" vertical="center"/>
      <protection/>
    </xf>
    <xf numFmtId="0" fontId="2" fillId="0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2" xfId="20" applyFont="1" applyFill="1" applyBorder="1">
      <alignment/>
      <protection/>
    </xf>
    <xf numFmtId="0" fontId="2" fillId="0" borderId="1" xfId="20" applyFont="1" applyBorder="1" applyAlignment="1">
      <alignment vertical="center"/>
      <protection/>
    </xf>
    <xf numFmtId="0" fontId="2" fillId="0" borderId="1" xfId="20" applyNumberFormat="1" applyFont="1" applyFill="1" applyBorder="1" applyAlignment="1" applyProtection="1">
      <alignment horizontal="right" vertical="top"/>
      <protection/>
    </xf>
    <xf numFmtId="0" fontId="2" fillId="0" borderId="1" xfId="20" applyFont="1" applyBorder="1">
      <alignment/>
      <protection/>
    </xf>
    <xf numFmtId="2" fontId="2" fillId="0" borderId="1" xfId="20" applyNumberFormat="1" applyFont="1" applyBorder="1">
      <alignment/>
      <protection/>
    </xf>
    <xf numFmtId="0" fontId="2" fillId="0" borderId="2" xfId="20" applyNumberFormat="1" applyFont="1" applyFill="1" applyBorder="1" applyAlignment="1" applyProtection="1">
      <alignment horizontal="right" vertical="top"/>
      <protection/>
    </xf>
    <xf numFmtId="1" fontId="2" fillId="0" borderId="2" xfId="20" applyNumberFormat="1" applyFont="1" applyFill="1" applyBorder="1" applyAlignment="1" applyProtection="1">
      <alignment horizontal="right" vertical="top"/>
      <protection/>
    </xf>
    <xf numFmtId="0" fontId="2" fillId="2" borderId="3" xfId="20" applyNumberFormat="1" applyFont="1" applyFill="1" applyBorder="1" applyAlignment="1" applyProtection="1">
      <alignment horizontal="left" vertical="top"/>
      <protection/>
    </xf>
    <xf numFmtId="0" fontId="3" fillId="2" borderId="2" xfId="20" applyFont="1" applyFill="1" applyBorder="1" applyAlignment="1">
      <alignment horizontal="right"/>
      <protection/>
    </xf>
    <xf numFmtId="1" fontId="3" fillId="2" borderId="2" xfId="20" applyNumberFormat="1" applyFont="1" applyFill="1" applyBorder="1" applyAlignment="1" applyProtection="1">
      <alignment horizontal="right"/>
      <protection/>
    </xf>
    <xf numFmtId="0" fontId="2" fillId="2" borderId="1" xfId="20" applyFont="1" applyFill="1" applyBorder="1">
      <alignment/>
      <protection/>
    </xf>
    <xf numFmtId="2" fontId="3" fillId="2" borderId="2" xfId="20" applyNumberFormat="1" applyFont="1" applyFill="1" applyBorder="1" applyAlignment="1" applyProtection="1">
      <alignment horizontal="right"/>
      <protection/>
    </xf>
    <xf numFmtId="0" fontId="2" fillId="0" borderId="3" xfId="20" applyFont="1" applyFill="1" applyBorder="1">
      <alignment/>
      <protection/>
    </xf>
    <xf numFmtId="2" fontId="2" fillId="0" borderId="2" xfId="20" applyNumberFormat="1" applyFont="1" applyBorder="1">
      <alignment/>
      <protection/>
    </xf>
    <xf numFmtId="1" fontId="2" fillId="0" borderId="1" xfId="20" applyNumberFormat="1" applyFont="1" applyFill="1" applyBorder="1" applyAlignment="1" applyProtection="1">
      <alignment horizontal="right" vertical="top"/>
      <protection/>
    </xf>
    <xf numFmtId="0" fontId="2" fillId="0" borderId="1" xfId="20" applyFont="1" applyFill="1" applyBorder="1">
      <alignment/>
      <protection/>
    </xf>
    <xf numFmtId="0" fontId="2" fillId="0" borderId="2" xfId="20" applyFont="1" applyBorder="1" applyAlignment="1">
      <alignment vertical="center"/>
      <protection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2" fillId="3" borderId="1" xfId="20" applyFont="1" applyFill="1" applyBorder="1">
      <alignment/>
      <protection/>
    </xf>
    <xf numFmtId="0" fontId="2" fillId="3" borderId="1" xfId="20" applyFont="1" applyFill="1" applyBorder="1" applyAlignment="1">
      <alignment horizontal="center" vertical="center" wrapText="1"/>
      <protection/>
    </xf>
    <xf numFmtId="0" fontId="2" fillId="3" borderId="1" xfId="20" applyNumberFormat="1" applyFont="1" applyFill="1" applyBorder="1" applyAlignment="1" applyProtection="1">
      <alignment horizontal="left" vertical="top"/>
      <protection/>
    </xf>
    <xf numFmtId="0" fontId="3" fillId="3" borderId="1" xfId="20" applyFont="1" applyFill="1" applyBorder="1" applyAlignment="1">
      <alignment horizontal="right"/>
      <protection/>
    </xf>
    <xf numFmtId="1" fontId="3" fillId="3" borderId="1" xfId="20" applyNumberFormat="1" applyFont="1" applyFill="1" applyBorder="1" applyAlignment="1" applyProtection="1">
      <alignment horizontal="right"/>
      <protection/>
    </xf>
    <xf numFmtId="2" fontId="3" fillId="3" borderId="1" xfId="20" applyNumberFormat="1" applyFont="1" applyFill="1" applyBorder="1" applyAlignment="1" applyProtection="1">
      <alignment horizontal="right"/>
      <protection/>
    </xf>
    <xf numFmtId="0" fontId="2" fillId="2" borderId="4" xfId="20" applyNumberFormat="1" applyFont="1" applyFill="1" applyBorder="1" applyAlignment="1" applyProtection="1">
      <alignment horizontal="left" vertical="top"/>
      <protection/>
    </xf>
    <xf numFmtId="0" fontId="3" fillId="2" borderId="5" xfId="20" applyFont="1" applyFill="1" applyBorder="1" applyAlignment="1">
      <alignment horizontal="right"/>
      <protection/>
    </xf>
    <xf numFmtId="1" fontId="3" fillId="2" borderId="5" xfId="20" applyNumberFormat="1" applyFont="1" applyFill="1" applyBorder="1" applyAlignment="1" applyProtection="1">
      <alignment horizontal="right"/>
      <protection/>
    </xf>
    <xf numFmtId="0" fontId="2" fillId="2" borderId="6" xfId="20" applyFont="1" applyFill="1" applyBorder="1">
      <alignment/>
      <protection/>
    </xf>
    <xf numFmtId="2" fontId="3" fillId="2" borderId="5" xfId="20" applyNumberFormat="1" applyFont="1" applyFill="1" applyBorder="1" applyAlignment="1" applyProtection="1">
      <alignment horizontal="right"/>
      <protection/>
    </xf>
    <xf numFmtId="0" fontId="2" fillId="0" borderId="7" xfId="20" applyNumberFormat="1" applyFont="1" applyFill="1" applyBorder="1" applyAlignment="1" applyProtection="1">
      <alignment horizontal="right" vertical="top"/>
      <protection/>
    </xf>
    <xf numFmtId="1" fontId="2" fillId="0" borderId="7" xfId="20" applyNumberFormat="1" applyFont="1" applyFill="1" applyBorder="1" applyAlignment="1" applyProtection="1">
      <alignment horizontal="right" vertical="top"/>
      <protection/>
    </xf>
    <xf numFmtId="2" fontId="2" fillId="0" borderId="8" xfId="20" applyNumberFormat="1" applyFont="1" applyBorder="1">
      <alignment/>
      <protection/>
    </xf>
    <xf numFmtId="0" fontId="2" fillId="0" borderId="8" xfId="20" applyFont="1" applyFill="1" applyBorder="1">
      <alignment/>
      <protection/>
    </xf>
    <xf numFmtId="0" fontId="2" fillId="0" borderId="7" xfId="20" applyFont="1" applyBorder="1" applyAlignment="1">
      <alignment vertical="center"/>
      <protection/>
    </xf>
    <xf numFmtId="2" fontId="4" fillId="3" borderId="1" xfId="0" applyNumberFormat="1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0" borderId="8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abSelected="1" workbookViewId="0" topLeftCell="A1">
      <selection activeCell="E9" sqref="E9:E117"/>
    </sheetView>
  </sheetViews>
  <sheetFormatPr defaultColWidth="9.140625" defaultRowHeight="15"/>
  <cols>
    <col min="1" max="1" width="10.140625" style="21" bestFit="1" customWidth="1"/>
    <col min="2" max="2" width="10.57421875" style="0" customWidth="1"/>
    <col min="4" max="4" width="36.7109375" style="0" customWidth="1"/>
    <col min="9" max="9" width="10.140625" style="0" customWidth="1"/>
    <col min="10" max="10" width="10.421875" style="0" customWidth="1"/>
    <col min="11" max="11" width="10.7109375" style="0" bestFit="1" customWidth="1"/>
    <col min="12" max="12" width="10.140625" style="0" customWidth="1"/>
    <col min="21" max="23" width="9.140625" style="0" customWidth="1"/>
  </cols>
  <sheetData>
    <row r="1" ht="15">
      <c r="D1" s="41" t="s">
        <v>40</v>
      </c>
    </row>
    <row r="2" spans="1:12" ht="93" customHeight="1">
      <c r="A2" s="23" t="s">
        <v>38</v>
      </c>
      <c r="B2" s="2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39</v>
      </c>
    </row>
    <row r="3" spans="1:12" s="20" customFormat="1" ht="15.75">
      <c r="A3" s="50" t="s">
        <v>54</v>
      </c>
      <c r="B3" s="55" t="s">
        <v>27</v>
      </c>
      <c r="C3" s="38" t="s">
        <v>10</v>
      </c>
      <c r="D3" s="39" t="s">
        <v>11</v>
      </c>
      <c r="E3" s="35">
        <v>10</v>
      </c>
      <c r="F3" s="36"/>
      <c r="G3" s="7">
        <v>350</v>
      </c>
      <c r="H3" s="37"/>
      <c r="I3" s="37">
        <f aca="true" t="shared" si="0" ref="I3:I7">E3*G3</f>
        <v>3500</v>
      </c>
      <c r="J3" s="37"/>
      <c r="K3" s="37">
        <f aca="true" t="shared" si="1" ref="K3:K7">I3</f>
        <v>3500</v>
      </c>
      <c r="L3" s="49"/>
    </row>
    <row r="4" spans="1:12" s="20" customFormat="1" ht="15.75">
      <c r="A4" s="51"/>
      <c r="B4" s="56"/>
      <c r="C4" s="18" t="s">
        <v>10</v>
      </c>
      <c r="D4" s="19" t="s">
        <v>12</v>
      </c>
      <c r="E4" s="8">
        <v>15</v>
      </c>
      <c r="F4" s="9"/>
      <c r="G4" s="7">
        <v>230</v>
      </c>
      <c r="H4" s="7"/>
      <c r="I4" s="7">
        <f t="shared" si="0"/>
        <v>3450</v>
      </c>
      <c r="J4" s="7"/>
      <c r="K4" s="7">
        <f t="shared" si="1"/>
        <v>3450</v>
      </c>
      <c r="L4" s="49"/>
    </row>
    <row r="5" spans="1:12" s="20" customFormat="1" ht="15.75">
      <c r="A5" s="51"/>
      <c r="B5" s="56"/>
      <c r="C5" s="18" t="s">
        <v>10</v>
      </c>
      <c r="D5" s="4" t="s">
        <v>37</v>
      </c>
      <c r="E5" s="8">
        <v>79</v>
      </c>
      <c r="F5" s="9"/>
      <c r="G5" s="7">
        <v>225</v>
      </c>
      <c r="H5" s="7"/>
      <c r="I5" s="7">
        <f t="shared" si="0"/>
        <v>17775</v>
      </c>
      <c r="J5" s="7"/>
      <c r="K5" s="7">
        <f t="shared" si="1"/>
        <v>17775</v>
      </c>
      <c r="L5" s="49"/>
    </row>
    <row r="6" spans="1:12" s="20" customFormat="1" ht="15.75">
      <c r="A6" s="51"/>
      <c r="B6" s="56"/>
      <c r="C6" s="18" t="s">
        <v>10</v>
      </c>
      <c r="D6" s="4" t="s">
        <v>36</v>
      </c>
      <c r="E6" s="8">
        <v>60</v>
      </c>
      <c r="F6" s="9"/>
      <c r="G6" s="7">
        <v>190</v>
      </c>
      <c r="H6" s="7"/>
      <c r="I6" s="7">
        <f t="shared" si="0"/>
        <v>11400</v>
      </c>
      <c r="J6" s="7"/>
      <c r="K6" s="7">
        <f t="shared" si="1"/>
        <v>11400</v>
      </c>
      <c r="L6" s="49"/>
    </row>
    <row r="7" spans="1:12" s="20" customFormat="1" ht="15.75">
      <c r="A7" s="51"/>
      <c r="B7" s="56"/>
      <c r="C7" s="18" t="s">
        <v>10</v>
      </c>
      <c r="D7" s="4" t="s">
        <v>26</v>
      </c>
      <c r="E7" s="5">
        <v>40</v>
      </c>
      <c r="F7" s="17"/>
      <c r="G7" s="7">
        <v>140</v>
      </c>
      <c r="H7" s="6"/>
      <c r="I7" s="7">
        <f t="shared" si="0"/>
        <v>5600</v>
      </c>
      <c r="J7" s="7"/>
      <c r="K7" s="7">
        <f t="shared" si="1"/>
        <v>5600</v>
      </c>
      <c r="L7" s="49"/>
    </row>
    <row r="8" spans="1:12" s="20" customFormat="1" ht="15.75">
      <c r="A8" s="51"/>
      <c r="B8" s="56"/>
      <c r="C8" s="18" t="s">
        <v>10</v>
      </c>
      <c r="D8" s="19" t="s">
        <v>13</v>
      </c>
      <c r="E8" s="8">
        <v>7</v>
      </c>
      <c r="F8" s="17">
        <v>12</v>
      </c>
      <c r="G8" s="6"/>
      <c r="H8" s="7">
        <v>61</v>
      </c>
      <c r="I8" s="16"/>
      <c r="J8" s="7">
        <f aca="true" t="shared" si="2" ref="J8:J10">F8*H8</f>
        <v>732</v>
      </c>
      <c r="K8" s="7">
        <f aca="true" t="shared" si="3" ref="K8:K10">J8</f>
        <v>732</v>
      </c>
      <c r="L8" s="49"/>
    </row>
    <row r="9" spans="1:12" s="20" customFormat="1" ht="15.75">
      <c r="A9" s="51"/>
      <c r="B9" s="56"/>
      <c r="C9" s="18" t="s">
        <v>10</v>
      </c>
      <c r="D9" s="19" t="s">
        <v>14</v>
      </c>
      <c r="E9" s="8">
        <v>100</v>
      </c>
      <c r="F9" s="17">
        <v>167</v>
      </c>
      <c r="G9" s="6"/>
      <c r="H9" s="7">
        <v>61</v>
      </c>
      <c r="I9" s="16"/>
      <c r="J9" s="7">
        <f t="shared" si="2"/>
        <v>10187</v>
      </c>
      <c r="K9" s="7">
        <f t="shared" si="3"/>
        <v>10187</v>
      </c>
      <c r="L9" s="49"/>
    </row>
    <row r="10" spans="1:12" s="20" customFormat="1" ht="15.75">
      <c r="A10" s="51"/>
      <c r="B10" s="56"/>
      <c r="C10" s="18" t="s">
        <v>10</v>
      </c>
      <c r="D10" s="19" t="s">
        <v>15</v>
      </c>
      <c r="E10" s="8">
        <v>30</v>
      </c>
      <c r="F10" s="17">
        <v>55</v>
      </c>
      <c r="G10" s="6"/>
      <c r="H10" s="7">
        <v>61</v>
      </c>
      <c r="I10" s="16"/>
      <c r="J10" s="7">
        <f t="shared" si="2"/>
        <v>3355</v>
      </c>
      <c r="K10" s="7">
        <f t="shared" si="3"/>
        <v>3355</v>
      </c>
      <c r="L10" s="49"/>
    </row>
    <row r="11" spans="1:12" s="20" customFormat="1" ht="15.75">
      <c r="A11" s="51"/>
      <c r="B11" s="56"/>
      <c r="C11" s="18" t="s">
        <v>10</v>
      </c>
      <c r="D11" s="19" t="s">
        <v>16</v>
      </c>
      <c r="E11" s="8">
        <v>10</v>
      </c>
      <c r="F11" s="9"/>
      <c r="G11" s="7">
        <v>110</v>
      </c>
      <c r="H11" s="6"/>
      <c r="I11" s="7">
        <f>E11*G11</f>
        <v>1100</v>
      </c>
      <c r="J11" s="16"/>
      <c r="K11" s="7">
        <f>I11</f>
        <v>1100</v>
      </c>
      <c r="L11" s="49"/>
    </row>
    <row r="12" spans="1:12" s="20" customFormat="1" ht="15.75">
      <c r="A12" s="51"/>
      <c r="B12" s="56"/>
      <c r="C12" s="18" t="s">
        <v>22</v>
      </c>
      <c r="D12" s="19" t="s">
        <v>13</v>
      </c>
      <c r="E12" s="8">
        <v>1</v>
      </c>
      <c r="F12" s="17">
        <v>2</v>
      </c>
      <c r="G12" s="6"/>
      <c r="H12" s="7">
        <v>55</v>
      </c>
      <c r="I12" s="16"/>
      <c r="J12" s="7">
        <f aca="true" t="shared" si="4" ref="J12:J14">F12*H12</f>
        <v>110</v>
      </c>
      <c r="K12" s="7">
        <f aca="true" t="shared" si="5" ref="K12:K14">J12</f>
        <v>110</v>
      </c>
      <c r="L12" s="49"/>
    </row>
    <row r="13" spans="1:12" s="20" customFormat="1" ht="15.75">
      <c r="A13" s="51"/>
      <c r="B13" s="56"/>
      <c r="C13" s="18" t="s">
        <v>22</v>
      </c>
      <c r="D13" s="19" t="s">
        <v>14</v>
      </c>
      <c r="E13" s="8">
        <v>8</v>
      </c>
      <c r="F13" s="17">
        <v>13</v>
      </c>
      <c r="G13" s="6"/>
      <c r="H13" s="7">
        <v>55</v>
      </c>
      <c r="I13" s="16"/>
      <c r="J13" s="7">
        <f t="shared" si="4"/>
        <v>715</v>
      </c>
      <c r="K13" s="7">
        <f t="shared" si="5"/>
        <v>715</v>
      </c>
      <c r="L13" s="49"/>
    </row>
    <row r="14" spans="1:12" s="20" customFormat="1" ht="15.75">
      <c r="A14" s="51"/>
      <c r="B14" s="56"/>
      <c r="C14" s="18" t="s">
        <v>22</v>
      </c>
      <c r="D14" s="19" t="s">
        <v>15</v>
      </c>
      <c r="E14" s="8">
        <v>5</v>
      </c>
      <c r="F14" s="17">
        <v>9</v>
      </c>
      <c r="G14" s="6"/>
      <c r="H14" s="7">
        <v>55</v>
      </c>
      <c r="I14" s="16"/>
      <c r="J14" s="7">
        <f t="shared" si="4"/>
        <v>495</v>
      </c>
      <c r="K14" s="7">
        <f t="shared" si="5"/>
        <v>495</v>
      </c>
      <c r="L14" s="49"/>
    </row>
    <row r="15" spans="1:12" s="20" customFormat="1" ht="15.75">
      <c r="A15" s="51"/>
      <c r="B15" s="56"/>
      <c r="C15" s="18" t="s">
        <v>22</v>
      </c>
      <c r="D15" s="19" t="s">
        <v>16</v>
      </c>
      <c r="E15" s="8">
        <v>2</v>
      </c>
      <c r="F15" s="9"/>
      <c r="G15" s="7">
        <v>100</v>
      </c>
      <c r="H15" s="6"/>
      <c r="I15" s="7">
        <f>E15*G15</f>
        <v>200</v>
      </c>
      <c r="J15" s="16"/>
      <c r="K15" s="7">
        <f>I15</f>
        <v>200</v>
      </c>
      <c r="L15" s="49"/>
    </row>
    <row r="16" spans="1:12" s="20" customFormat="1" ht="15.75">
      <c r="A16" s="51"/>
      <c r="B16" s="56"/>
      <c r="C16" s="10"/>
      <c r="D16" s="11" t="s">
        <v>18</v>
      </c>
      <c r="E16" s="12">
        <v>367</v>
      </c>
      <c r="F16" s="12">
        <v>258</v>
      </c>
      <c r="G16" s="13"/>
      <c r="H16" s="13"/>
      <c r="I16" s="14"/>
      <c r="J16" s="14"/>
      <c r="K16" s="14">
        <f>SUM(K3:K15)</f>
        <v>58619</v>
      </c>
      <c r="L16" s="49"/>
    </row>
    <row r="17" spans="1:12" s="20" customFormat="1" ht="15.75">
      <c r="A17" s="51"/>
      <c r="B17" s="53" t="s">
        <v>28</v>
      </c>
      <c r="C17" s="3" t="s">
        <v>10</v>
      </c>
      <c r="D17" s="4" t="s">
        <v>11</v>
      </c>
      <c r="E17" s="8">
        <v>15</v>
      </c>
      <c r="F17" s="9"/>
      <c r="G17" s="7">
        <v>350</v>
      </c>
      <c r="H17" s="7"/>
      <c r="I17" s="7">
        <f aca="true" t="shared" si="6" ref="I17:I21">E17*G17</f>
        <v>5250</v>
      </c>
      <c r="J17" s="7"/>
      <c r="K17" s="7">
        <f aca="true" t="shared" si="7" ref="K17:K21">I17</f>
        <v>5250</v>
      </c>
      <c r="L17" s="49"/>
    </row>
    <row r="18" spans="1:12" s="20" customFormat="1" ht="15.75">
      <c r="A18" s="51"/>
      <c r="B18" s="53"/>
      <c r="C18" s="3" t="s">
        <v>10</v>
      </c>
      <c r="D18" s="4" t="s">
        <v>12</v>
      </c>
      <c r="E18" s="8">
        <v>30</v>
      </c>
      <c r="F18" s="9"/>
      <c r="G18" s="7">
        <v>230</v>
      </c>
      <c r="H18" s="7"/>
      <c r="I18" s="7">
        <f t="shared" si="6"/>
        <v>6900</v>
      </c>
      <c r="J18" s="7"/>
      <c r="K18" s="7">
        <f t="shared" si="7"/>
        <v>6900</v>
      </c>
      <c r="L18" s="49"/>
    </row>
    <row r="19" spans="1:12" s="20" customFormat="1" ht="15.75">
      <c r="A19" s="51"/>
      <c r="B19" s="53"/>
      <c r="C19" s="3" t="s">
        <v>10</v>
      </c>
      <c r="D19" s="4" t="s">
        <v>37</v>
      </c>
      <c r="E19" s="8">
        <v>150</v>
      </c>
      <c r="F19" s="9"/>
      <c r="G19" s="7">
        <v>225</v>
      </c>
      <c r="H19" s="7"/>
      <c r="I19" s="7">
        <f t="shared" si="6"/>
        <v>33750</v>
      </c>
      <c r="J19" s="7"/>
      <c r="K19" s="7">
        <f t="shared" si="7"/>
        <v>33750</v>
      </c>
      <c r="L19" s="49"/>
    </row>
    <row r="20" spans="1:12" s="20" customFormat="1" ht="15.75">
      <c r="A20" s="51"/>
      <c r="B20" s="53"/>
      <c r="C20" s="3" t="s">
        <v>10</v>
      </c>
      <c r="D20" s="4" t="s">
        <v>36</v>
      </c>
      <c r="E20" s="8">
        <v>300</v>
      </c>
      <c r="F20" s="9"/>
      <c r="G20" s="7">
        <v>190</v>
      </c>
      <c r="H20" s="7"/>
      <c r="I20" s="7">
        <f t="shared" si="6"/>
        <v>57000</v>
      </c>
      <c r="J20" s="7"/>
      <c r="K20" s="7">
        <f t="shared" si="7"/>
        <v>57000</v>
      </c>
      <c r="L20" s="49"/>
    </row>
    <row r="21" spans="1:12" s="20" customFormat="1" ht="15.75">
      <c r="A21" s="51"/>
      <c r="B21" s="53"/>
      <c r="C21" s="3" t="s">
        <v>10</v>
      </c>
      <c r="D21" s="4" t="s">
        <v>26</v>
      </c>
      <c r="E21" s="8">
        <v>87</v>
      </c>
      <c r="F21" s="9"/>
      <c r="G21" s="7">
        <v>140</v>
      </c>
      <c r="H21" s="7"/>
      <c r="I21" s="7">
        <f t="shared" si="6"/>
        <v>12180</v>
      </c>
      <c r="J21" s="7"/>
      <c r="K21" s="7">
        <f t="shared" si="7"/>
        <v>12180</v>
      </c>
      <c r="L21" s="49"/>
    </row>
    <row r="22" spans="1:12" s="20" customFormat="1" ht="15.75">
      <c r="A22" s="51"/>
      <c r="B22" s="53"/>
      <c r="C22" s="3" t="s">
        <v>10</v>
      </c>
      <c r="D22" s="4" t="s">
        <v>13</v>
      </c>
      <c r="E22" s="8">
        <v>17</v>
      </c>
      <c r="F22" s="17">
        <v>28</v>
      </c>
      <c r="G22" s="6"/>
      <c r="H22" s="7">
        <v>61</v>
      </c>
      <c r="I22" s="7"/>
      <c r="J22" s="7">
        <f aca="true" t="shared" si="8" ref="J22:J24">F22*H22</f>
        <v>1708</v>
      </c>
      <c r="K22" s="7">
        <f aca="true" t="shared" si="9" ref="K22:K24">J22</f>
        <v>1708</v>
      </c>
      <c r="L22" s="49"/>
    </row>
    <row r="23" spans="1:12" s="20" customFormat="1" ht="15.75">
      <c r="A23" s="51"/>
      <c r="B23" s="53"/>
      <c r="C23" s="3" t="s">
        <v>10</v>
      </c>
      <c r="D23" s="4" t="s">
        <v>14</v>
      </c>
      <c r="E23" s="8">
        <v>150</v>
      </c>
      <c r="F23" s="17">
        <v>250</v>
      </c>
      <c r="G23" s="6"/>
      <c r="H23" s="7">
        <v>61</v>
      </c>
      <c r="I23" s="7"/>
      <c r="J23" s="7">
        <f t="shared" si="8"/>
        <v>15250</v>
      </c>
      <c r="K23" s="7">
        <f t="shared" si="9"/>
        <v>15250</v>
      </c>
      <c r="L23" s="49"/>
    </row>
    <row r="24" spans="1:12" s="20" customFormat="1" ht="15.75">
      <c r="A24" s="51"/>
      <c r="B24" s="53"/>
      <c r="C24" s="3" t="s">
        <v>10</v>
      </c>
      <c r="D24" s="4" t="s">
        <v>15</v>
      </c>
      <c r="E24" s="5">
        <v>100</v>
      </c>
      <c r="F24" s="17">
        <v>182</v>
      </c>
      <c r="G24" s="6"/>
      <c r="H24" s="7">
        <v>61</v>
      </c>
      <c r="I24" s="7"/>
      <c r="J24" s="7">
        <f t="shared" si="8"/>
        <v>11102</v>
      </c>
      <c r="K24" s="7">
        <f t="shared" si="9"/>
        <v>11102</v>
      </c>
      <c r="L24" s="49"/>
    </row>
    <row r="25" spans="1:12" s="20" customFormat="1" ht="15.75">
      <c r="A25" s="51"/>
      <c r="B25" s="53"/>
      <c r="C25" s="3" t="s">
        <v>10</v>
      </c>
      <c r="D25" s="4" t="s">
        <v>16</v>
      </c>
      <c r="E25" s="8">
        <v>34</v>
      </c>
      <c r="F25" s="9"/>
      <c r="G25" s="7">
        <v>110</v>
      </c>
      <c r="H25" s="7"/>
      <c r="I25" s="7">
        <f aca="true" t="shared" si="10" ref="I25:I26">E25*G25</f>
        <v>3740</v>
      </c>
      <c r="J25" s="7"/>
      <c r="K25" s="7">
        <f aca="true" t="shared" si="11" ref="K25:K26">I25</f>
        <v>3740</v>
      </c>
      <c r="L25" s="49"/>
    </row>
    <row r="26" spans="1:12" s="20" customFormat="1" ht="15.75">
      <c r="A26" s="51"/>
      <c r="B26" s="53"/>
      <c r="C26" s="3" t="s">
        <v>17</v>
      </c>
      <c r="D26" s="4" t="s">
        <v>26</v>
      </c>
      <c r="E26" s="8">
        <v>7</v>
      </c>
      <c r="F26" s="9"/>
      <c r="G26" s="7">
        <v>123</v>
      </c>
      <c r="H26" s="7"/>
      <c r="I26" s="7">
        <f t="shared" si="10"/>
        <v>861</v>
      </c>
      <c r="J26" s="7"/>
      <c r="K26" s="7">
        <f t="shared" si="11"/>
        <v>861</v>
      </c>
      <c r="L26" s="49"/>
    </row>
    <row r="27" spans="1:12" s="20" customFormat="1" ht="15.75">
      <c r="A27" s="51"/>
      <c r="B27" s="53"/>
      <c r="C27" s="3" t="s">
        <v>17</v>
      </c>
      <c r="D27" s="4" t="s">
        <v>13</v>
      </c>
      <c r="E27" s="8">
        <v>2</v>
      </c>
      <c r="F27" s="17">
        <v>3</v>
      </c>
      <c r="G27" s="6"/>
      <c r="H27" s="7">
        <v>67</v>
      </c>
      <c r="I27" s="7"/>
      <c r="J27" s="7">
        <f aca="true" t="shared" si="12" ref="J27:J29">F27*H27</f>
        <v>201</v>
      </c>
      <c r="K27" s="7">
        <f aca="true" t="shared" si="13" ref="K27:K29">J27</f>
        <v>201</v>
      </c>
      <c r="L27" s="49"/>
    </row>
    <row r="28" spans="1:12" s="20" customFormat="1" ht="15.75">
      <c r="A28" s="51"/>
      <c r="B28" s="53"/>
      <c r="C28" s="3" t="s">
        <v>17</v>
      </c>
      <c r="D28" s="4" t="s">
        <v>14</v>
      </c>
      <c r="E28" s="8">
        <v>51</v>
      </c>
      <c r="F28" s="17">
        <v>85</v>
      </c>
      <c r="G28" s="6"/>
      <c r="H28" s="7">
        <v>67</v>
      </c>
      <c r="I28" s="7"/>
      <c r="J28" s="7">
        <f t="shared" si="12"/>
        <v>5695</v>
      </c>
      <c r="K28" s="7">
        <f t="shared" si="13"/>
        <v>5695</v>
      </c>
      <c r="L28" s="49"/>
    </row>
    <row r="29" spans="1:12" s="20" customFormat="1" ht="15.75">
      <c r="A29" s="51"/>
      <c r="B29" s="53"/>
      <c r="C29" s="3" t="s">
        <v>17</v>
      </c>
      <c r="D29" s="4" t="s">
        <v>15</v>
      </c>
      <c r="E29" s="8">
        <v>10</v>
      </c>
      <c r="F29" s="17">
        <v>18</v>
      </c>
      <c r="G29" s="6"/>
      <c r="H29" s="7">
        <v>67</v>
      </c>
      <c r="I29" s="7"/>
      <c r="J29" s="7">
        <f t="shared" si="12"/>
        <v>1206</v>
      </c>
      <c r="K29" s="7">
        <f t="shared" si="13"/>
        <v>1206</v>
      </c>
      <c r="L29" s="49"/>
    </row>
    <row r="30" spans="1:12" s="20" customFormat="1" ht="15.75">
      <c r="A30" s="51"/>
      <c r="B30" s="53"/>
      <c r="C30" s="3" t="s">
        <v>17</v>
      </c>
      <c r="D30" s="4" t="s">
        <v>16</v>
      </c>
      <c r="E30" s="8">
        <v>20</v>
      </c>
      <c r="F30" s="9"/>
      <c r="G30" s="7">
        <v>110</v>
      </c>
      <c r="H30" s="7"/>
      <c r="I30" s="7">
        <f aca="true" t="shared" si="14" ref="I30:I31">E30*G30</f>
        <v>2200</v>
      </c>
      <c r="J30" s="7"/>
      <c r="K30" s="7">
        <f aca="true" t="shared" si="15" ref="K30:K31">I30</f>
        <v>2200</v>
      </c>
      <c r="L30" s="49"/>
    </row>
    <row r="31" spans="1:12" s="20" customFormat="1" ht="15.75">
      <c r="A31" s="51"/>
      <c r="B31" s="53"/>
      <c r="C31" s="3" t="s">
        <v>22</v>
      </c>
      <c r="D31" s="4" t="s">
        <v>26</v>
      </c>
      <c r="E31" s="8">
        <v>23</v>
      </c>
      <c r="F31" s="9"/>
      <c r="G31" s="7">
        <v>115</v>
      </c>
      <c r="H31" s="7"/>
      <c r="I31" s="7">
        <f t="shared" si="14"/>
        <v>2645</v>
      </c>
      <c r="J31" s="7"/>
      <c r="K31" s="7">
        <f t="shared" si="15"/>
        <v>2645</v>
      </c>
      <c r="L31" s="49"/>
    </row>
    <row r="32" spans="1:12" s="20" customFormat="1" ht="15.75">
      <c r="A32" s="51"/>
      <c r="B32" s="53"/>
      <c r="C32" s="3" t="s">
        <v>22</v>
      </c>
      <c r="D32" s="4" t="s">
        <v>13</v>
      </c>
      <c r="E32" s="8">
        <v>6</v>
      </c>
      <c r="F32" s="17">
        <v>10</v>
      </c>
      <c r="G32" s="6"/>
      <c r="H32" s="7">
        <v>55</v>
      </c>
      <c r="I32" s="7"/>
      <c r="J32" s="7">
        <f aca="true" t="shared" si="16" ref="J32:J34">F32*H32</f>
        <v>550</v>
      </c>
      <c r="K32" s="7">
        <f aca="true" t="shared" si="17" ref="K32:K34">J32</f>
        <v>550</v>
      </c>
      <c r="L32" s="49"/>
    </row>
    <row r="33" spans="1:12" s="20" customFormat="1" ht="15.75">
      <c r="A33" s="51"/>
      <c r="B33" s="53"/>
      <c r="C33" s="3" t="s">
        <v>22</v>
      </c>
      <c r="D33" s="4" t="s">
        <v>14</v>
      </c>
      <c r="E33" s="8">
        <v>50</v>
      </c>
      <c r="F33" s="17">
        <v>83</v>
      </c>
      <c r="G33" s="6"/>
      <c r="H33" s="7">
        <v>55</v>
      </c>
      <c r="I33" s="7"/>
      <c r="J33" s="7">
        <f t="shared" si="16"/>
        <v>4565</v>
      </c>
      <c r="K33" s="7">
        <f t="shared" si="17"/>
        <v>4565</v>
      </c>
      <c r="L33" s="49"/>
    </row>
    <row r="34" spans="1:12" s="20" customFormat="1" ht="15.75">
      <c r="A34" s="51"/>
      <c r="B34" s="53"/>
      <c r="C34" s="3" t="s">
        <v>22</v>
      </c>
      <c r="D34" s="4" t="s">
        <v>15</v>
      </c>
      <c r="E34" s="8">
        <v>7</v>
      </c>
      <c r="F34" s="17">
        <v>13</v>
      </c>
      <c r="G34" s="6"/>
      <c r="H34" s="7">
        <v>55</v>
      </c>
      <c r="I34" s="7"/>
      <c r="J34" s="7">
        <f t="shared" si="16"/>
        <v>715</v>
      </c>
      <c r="K34" s="7">
        <f t="shared" si="17"/>
        <v>715</v>
      </c>
      <c r="L34" s="49"/>
    </row>
    <row r="35" spans="1:12" s="20" customFormat="1" ht="15.75">
      <c r="A35" s="51"/>
      <c r="B35" s="53"/>
      <c r="C35" s="3" t="s">
        <v>22</v>
      </c>
      <c r="D35" s="4" t="s">
        <v>16</v>
      </c>
      <c r="E35" s="8">
        <v>10</v>
      </c>
      <c r="F35" s="9"/>
      <c r="G35" s="7">
        <v>100</v>
      </c>
      <c r="H35" s="7"/>
      <c r="I35" s="7">
        <f>E35*G35</f>
        <v>1000</v>
      </c>
      <c r="J35" s="7"/>
      <c r="K35" s="7">
        <f>I35</f>
        <v>1000</v>
      </c>
      <c r="L35" s="49"/>
    </row>
    <row r="36" spans="1:12" s="20" customFormat="1" ht="15.75">
      <c r="A36" s="51"/>
      <c r="B36" s="54"/>
      <c r="C36" s="10"/>
      <c r="D36" s="11" t="s">
        <v>18</v>
      </c>
      <c r="E36" s="12">
        <v>1069</v>
      </c>
      <c r="F36" s="12">
        <v>672</v>
      </c>
      <c r="G36" s="13"/>
      <c r="H36" s="13"/>
      <c r="I36" s="14"/>
      <c r="J36" s="14"/>
      <c r="K36" s="14">
        <f>SUM(K17:K35)</f>
        <v>166518</v>
      </c>
      <c r="L36" s="49"/>
    </row>
    <row r="37" spans="1:12" s="20" customFormat="1" ht="15.75">
      <c r="A37" s="51"/>
      <c r="B37" s="53" t="s">
        <v>31</v>
      </c>
      <c r="C37" s="3" t="s">
        <v>19</v>
      </c>
      <c r="D37" s="4" t="s">
        <v>36</v>
      </c>
      <c r="E37" s="8">
        <v>10</v>
      </c>
      <c r="F37" s="9"/>
      <c r="G37" s="7">
        <v>200</v>
      </c>
      <c r="H37" s="7"/>
      <c r="I37" s="7">
        <f aca="true" t="shared" si="18" ref="I37:I38">E37*G37</f>
        <v>2000</v>
      </c>
      <c r="J37" s="7"/>
      <c r="K37" s="7">
        <f aca="true" t="shared" si="19" ref="K37:K38">I37</f>
        <v>2000</v>
      </c>
      <c r="L37" s="49"/>
    </row>
    <row r="38" spans="1:12" s="20" customFormat="1" ht="15.75">
      <c r="A38" s="51"/>
      <c r="B38" s="53"/>
      <c r="C38" s="3" t="s">
        <v>19</v>
      </c>
      <c r="D38" s="4" t="s">
        <v>26</v>
      </c>
      <c r="E38" s="8">
        <v>14</v>
      </c>
      <c r="F38" s="17"/>
      <c r="G38" s="7">
        <v>180</v>
      </c>
      <c r="H38" s="7"/>
      <c r="I38" s="7">
        <f t="shared" si="18"/>
        <v>2520</v>
      </c>
      <c r="J38" s="7"/>
      <c r="K38" s="7">
        <f t="shared" si="19"/>
        <v>2520</v>
      </c>
      <c r="L38" s="49"/>
    </row>
    <row r="39" spans="1:12" s="20" customFormat="1" ht="15.75">
      <c r="A39" s="51"/>
      <c r="B39" s="53"/>
      <c r="C39" s="3" t="s">
        <v>19</v>
      </c>
      <c r="D39" s="4" t="s">
        <v>20</v>
      </c>
      <c r="E39" s="8">
        <v>40</v>
      </c>
      <c r="F39" s="17">
        <v>67</v>
      </c>
      <c r="G39" s="6"/>
      <c r="H39" s="7">
        <v>67</v>
      </c>
      <c r="I39" s="7"/>
      <c r="J39" s="7">
        <f aca="true" t="shared" si="20" ref="J39:J41">F39*H39</f>
        <v>4489</v>
      </c>
      <c r="K39" s="7">
        <f aca="true" t="shared" si="21" ref="K39:K41">J39</f>
        <v>4489</v>
      </c>
      <c r="L39" s="49"/>
    </row>
    <row r="40" spans="1:12" s="20" customFormat="1" ht="15.75">
      <c r="A40" s="51"/>
      <c r="B40" s="53"/>
      <c r="C40" s="3" t="s">
        <v>19</v>
      </c>
      <c r="D40" s="4" t="s">
        <v>14</v>
      </c>
      <c r="E40" s="8">
        <v>147</v>
      </c>
      <c r="F40" s="17">
        <v>245</v>
      </c>
      <c r="G40" s="6"/>
      <c r="H40" s="7">
        <v>67</v>
      </c>
      <c r="I40" s="7"/>
      <c r="J40" s="7">
        <f t="shared" si="20"/>
        <v>16415</v>
      </c>
      <c r="K40" s="7">
        <f t="shared" si="21"/>
        <v>16415</v>
      </c>
      <c r="L40" s="49"/>
    </row>
    <row r="41" spans="1:12" s="20" customFormat="1" ht="15.75">
      <c r="A41" s="51"/>
      <c r="B41" s="53"/>
      <c r="C41" s="3" t="s">
        <v>19</v>
      </c>
      <c r="D41" s="4" t="s">
        <v>15</v>
      </c>
      <c r="E41" s="8">
        <v>98</v>
      </c>
      <c r="F41" s="17">
        <v>178</v>
      </c>
      <c r="G41" s="6"/>
      <c r="H41" s="7">
        <v>67</v>
      </c>
      <c r="I41" s="7"/>
      <c r="J41" s="7">
        <f t="shared" si="20"/>
        <v>11926</v>
      </c>
      <c r="K41" s="7">
        <f t="shared" si="21"/>
        <v>11926</v>
      </c>
      <c r="L41" s="49"/>
    </row>
    <row r="42" spans="1:12" s="20" customFormat="1" ht="15.75">
      <c r="A42" s="51"/>
      <c r="B42" s="53"/>
      <c r="C42" s="3" t="s">
        <v>19</v>
      </c>
      <c r="D42" s="4" t="s">
        <v>16</v>
      </c>
      <c r="E42" s="8">
        <v>1</v>
      </c>
      <c r="F42" s="17"/>
      <c r="G42" s="7">
        <v>125</v>
      </c>
      <c r="H42" s="7"/>
      <c r="I42" s="7">
        <f aca="true" t="shared" si="22" ref="I42:I44">E42*G42</f>
        <v>125</v>
      </c>
      <c r="J42" s="7"/>
      <c r="K42" s="7">
        <f aca="true" t="shared" si="23" ref="K42:K44">I42</f>
        <v>125</v>
      </c>
      <c r="L42" s="49"/>
    </row>
    <row r="43" spans="1:12" s="20" customFormat="1" ht="15.75">
      <c r="A43" s="51"/>
      <c r="B43" s="53"/>
      <c r="C43" s="3" t="s">
        <v>21</v>
      </c>
      <c r="D43" s="4" t="s">
        <v>36</v>
      </c>
      <c r="E43" s="8">
        <v>4</v>
      </c>
      <c r="F43" s="9"/>
      <c r="G43" s="7">
        <v>123</v>
      </c>
      <c r="H43" s="7"/>
      <c r="I43" s="7">
        <f t="shared" si="22"/>
        <v>492</v>
      </c>
      <c r="J43" s="7"/>
      <c r="K43" s="7">
        <f t="shared" si="23"/>
        <v>492</v>
      </c>
      <c r="L43" s="49"/>
    </row>
    <row r="44" spans="1:12" s="20" customFormat="1" ht="15.75">
      <c r="A44" s="51"/>
      <c r="B44" s="53"/>
      <c r="C44" s="3" t="s">
        <v>21</v>
      </c>
      <c r="D44" s="4" t="s">
        <v>26</v>
      </c>
      <c r="E44" s="8">
        <v>5</v>
      </c>
      <c r="F44" s="17"/>
      <c r="G44" s="7">
        <v>123</v>
      </c>
      <c r="H44" s="7"/>
      <c r="I44" s="7">
        <f t="shared" si="22"/>
        <v>615</v>
      </c>
      <c r="J44" s="7"/>
      <c r="K44" s="7">
        <f t="shared" si="23"/>
        <v>615</v>
      </c>
      <c r="L44" s="49"/>
    </row>
    <row r="45" spans="1:12" s="20" customFormat="1" ht="15.75">
      <c r="A45" s="51"/>
      <c r="B45" s="53"/>
      <c r="C45" s="3" t="s">
        <v>21</v>
      </c>
      <c r="D45" s="4" t="s">
        <v>14</v>
      </c>
      <c r="E45" s="8">
        <v>48</v>
      </c>
      <c r="F45" s="17">
        <v>80</v>
      </c>
      <c r="G45" s="6"/>
      <c r="H45" s="7">
        <v>67</v>
      </c>
      <c r="I45" s="7"/>
      <c r="J45" s="7">
        <f aca="true" t="shared" si="24" ref="J45:J46">F45*H45</f>
        <v>5360</v>
      </c>
      <c r="K45" s="7">
        <f aca="true" t="shared" si="25" ref="K45:K46">J45</f>
        <v>5360</v>
      </c>
      <c r="L45" s="49"/>
    </row>
    <row r="46" spans="1:12" s="20" customFormat="1" ht="15.75">
      <c r="A46" s="51"/>
      <c r="B46" s="53"/>
      <c r="C46" s="3" t="s">
        <v>21</v>
      </c>
      <c r="D46" s="4" t="s">
        <v>15</v>
      </c>
      <c r="E46" s="8">
        <v>31</v>
      </c>
      <c r="F46" s="17">
        <v>56</v>
      </c>
      <c r="G46" s="6"/>
      <c r="H46" s="7">
        <v>67</v>
      </c>
      <c r="I46" s="7"/>
      <c r="J46" s="7">
        <f t="shared" si="24"/>
        <v>3752</v>
      </c>
      <c r="K46" s="7">
        <f t="shared" si="25"/>
        <v>3752</v>
      </c>
      <c r="L46" s="49"/>
    </row>
    <row r="47" spans="1:12" s="20" customFormat="1" ht="15.75">
      <c r="A47" s="51"/>
      <c r="B47" s="53"/>
      <c r="C47" s="3" t="s">
        <v>21</v>
      </c>
      <c r="D47" s="4" t="s">
        <v>16</v>
      </c>
      <c r="E47" s="8">
        <v>1</v>
      </c>
      <c r="F47" s="9"/>
      <c r="G47" s="7">
        <v>121</v>
      </c>
      <c r="H47" s="7"/>
      <c r="I47" s="7">
        <f>E47*G47</f>
        <v>121</v>
      </c>
      <c r="J47" s="7"/>
      <c r="K47" s="7">
        <f>I47</f>
        <v>121</v>
      </c>
      <c r="L47" s="49"/>
    </row>
    <row r="48" spans="1:12" s="20" customFormat="1" ht="15.75">
      <c r="A48" s="51"/>
      <c r="B48" s="54"/>
      <c r="C48" s="10"/>
      <c r="D48" s="11" t="s">
        <v>18</v>
      </c>
      <c r="E48" s="12">
        <v>399</v>
      </c>
      <c r="F48" s="12">
        <v>626</v>
      </c>
      <c r="G48" s="13"/>
      <c r="H48" s="13"/>
      <c r="I48" s="14"/>
      <c r="J48" s="14"/>
      <c r="K48" s="14">
        <f>SUM(K37:K47)</f>
        <v>47815</v>
      </c>
      <c r="L48" s="49"/>
    </row>
    <row r="49" spans="1:12" s="20" customFormat="1" ht="15.75">
      <c r="A49" s="51"/>
      <c r="B49" s="53" t="s">
        <v>30</v>
      </c>
      <c r="C49" s="3" t="s">
        <v>19</v>
      </c>
      <c r="D49" s="4" t="s">
        <v>36</v>
      </c>
      <c r="E49" s="8">
        <v>2</v>
      </c>
      <c r="F49" s="9"/>
      <c r="G49" s="7">
        <v>200</v>
      </c>
      <c r="H49" s="7"/>
      <c r="I49" s="7">
        <f aca="true" t="shared" si="26" ref="I49:I50">E49*G49</f>
        <v>400</v>
      </c>
      <c r="J49" s="7"/>
      <c r="K49" s="7">
        <f aca="true" t="shared" si="27" ref="K49:K50">I49</f>
        <v>400</v>
      </c>
      <c r="L49" s="49"/>
    </row>
    <row r="50" spans="1:12" s="20" customFormat="1" ht="15.75">
      <c r="A50" s="51"/>
      <c r="B50" s="53"/>
      <c r="C50" s="3" t="s">
        <v>19</v>
      </c>
      <c r="D50" s="4" t="s">
        <v>26</v>
      </c>
      <c r="E50" s="8">
        <v>11</v>
      </c>
      <c r="F50" s="9"/>
      <c r="G50" s="7">
        <v>180</v>
      </c>
      <c r="H50" s="7"/>
      <c r="I50" s="7">
        <f t="shared" si="26"/>
        <v>1980</v>
      </c>
      <c r="J50" s="7"/>
      <c r="K50" s="7">
        <f t="shared" si="27"/>
        <v>1980</v>
      </c>
      <c r="L50" s="49"/>
    </row>
    <row r="51" spans="1:12" s="20" customFormat="1" ht="15.75">
      <c r="A51" s="51"/>
      <c r="B51" s="53"/>
      <c r="C51" s="3" t="s">
        <v>19</v>
      </c>
      <c r="D51" s="4" t="s">
        <v>20</v>
      </c>
      <c r="E51" s="8">
        <v>38</v>
      </c>
      <c r="F51" s="17">
        <v>63</v>
      </c>
      <c r="G51" s="6"/>
      <c r="H51" s="7">
        <v>67</v>
      </c>
      <c r="I51" s="7"/>
      <c r="J51" s="7">
        <f aca="true" t="shared" si="28" ref="J51:J54">F51*H51</f>
        <v>4221</v>
      </c>
      <c r="K51" s="7">
        <f aca="true" t="shared" si="29" ref="K51:K54">J51</f>
        <v>4221</v>
      </c>
      <c r="L51" s="49"/>
    </row>
    <row r="52" spans="1:12" s="20" customFormat="1" ht="15.75">
      <c r="A52" s="51"/>
      <c r="B52" s="53"/>
      <c r="C52" s="3" t="s">
        <v>19</v>
      </c>
      <c r="D52" s="4" t="s">
        <v>13</v>
      </c>
      <c r="E52" s="8">
        <v>1</v>
      </c>
      <c r="F52" s="17">
        <v>2</v>
      </c>
      <c r="G52" s="6"/>
      <c r="H52" s="7">
        <v>67</v>
      </c>
      <c r="I52" s="7"/>
      <c r="J52" s="7">
        <f t="shared" si="28"/>
        <v>134</v>
      </c>
      <c r="K52" s="7">
        <f t="shared" si="29"/>
        <v>134</v>
      </c>
      <c r="L52" s="49"/>
    </row>
    <row r="53" spans="1:12" s="20" customFormat="1" ht="15.75">
      <c r="A53" s="51"/>
      <c r="B53" s="53"/>
      <c r="C53" s="3" t="s">
        <v>19</v>
      </c>
      <c r="D53" s="4" t="s">
        <v>14</v>
      </c>
      <c r="E53" s="8">
        <v>101</v>
      </c>
      <c r="F53" s="17">
        <v>168</v>
      </c>
      <c r="G53" s="6"/>
      <c r="H53" s="7">
        <v>67</v>
      </c>
      <c r="I53" s="7"/>
      <c r="J53" s="7">
        <f t="shared" si="28"/>
        <v>11256</v>
      </c>
      <c r="K53" s="7">
        <f t="shared" si="29"/>
        <v>11256</v>
      </c>
      <c r="L53" s="49"/>
    </row>
    <row r="54" spans="1:12" s="20" customFormat="1" ht="15.75">
      <c r="A54" s="51"/>
      <c r="B54" s="53"/>
      <c r="C54" s="3" t="s">
        <v>19</v>
      </c>
      <c r="D54" s="4" t="s">
        <v>15</v>
      </c>
      <c r="E54" s="8">
        <v>70</v>
      </c>
      <c r="F54" s="17">
        <v>127</v>
      </c>
      <c r="G54" s="6"/>
      <c r="H54" s="7">
        <v>67</v>
      </c>
      <c r="I54" s="7"/>
      <c r="J54" s="7">
        <f t="shared" si="28"/>
        <v>8509</v>
      </c>
      <c r="K54" s="7">
        <f t="shared" si="29"/>
        <v>8509</v>
      </c>
      <c r="L54" s="49"/>
    </row>
    <row r="55" spans="1:12" s="20" customFormat="1" ht="15.75">
      <c r="A55" s="51"/>
      <c r="B55" s="53"/>
      <c r="C55" s="3" t="s">
        <v>19</v>
      </c>
      <c r="D55" s="4" t="s">
        <v>16</v>
      </c>
      <c r="E55" s="8">
        <v>1</v>
      </c>
      <c r="F55" s="9"/>
      <c r="G55" s="7">
        <v>125</v>
      </c>
      <c r="H55" s="7"/>
      <c r="I55" s="7">
        <f aca="true" t="shared" si="30" ref="I55:I57">E55*G55</f>
        <v>125</v>
      </c>
      <c r="J55" s="7"/>
      <c r="K55" s="7">
        <f aca="true" t="shared" si="31" ref="K55:K57">I55</f>
        <v>125</v>
      </c>
      <c r="L55" s="49"/>
    </row>
    <row r="56" spans="1:12" s="20" customFormat="1" ht="15.75">
      <c r="A56" s="51"/>
      <c r="B56" s="53"/>
      <c r="C56" s="3" t="s">
        <v>21</v>
      </c>
      <c r="D56" s="4" t="s">
        <v>36</v>
      </c>
      <c r="E56" s="8">
        <v>1</v>
      </c>
      <c r="F56" s="9"/>
      <c r="G56" s="7">
        <v>123</v>
      </c>
      <c r="H56" s="7"/>
      <c r="I56" s="7">
        <f t="shared" si="30"/>
        <v>123</v>
      </c>
      <c r="J56" s="7"/>
      <c r="K56" s="7">
        <f t="shared" si="31"/>
        <v>123</v>
      </c>
      <c r="L56" s="49"/>
    </row>
    <row r="57" spans="1:12" s="20" customFormat="1" ht="15.75">
      <c r="A57" s="51"/>
      <c r="B57" s="53"/>
      <c r="C57" s="3" t="s">
        <v>21</v>
      </c>
      <c r="D57" s="4" t="s">
        <v>26</v>
      </c>
      <c r="E57" s="8">
        <v>18</v>
      </c>
      <c r="F57" s="9"/>
      <c r="G57" s="7">
        <v>123</v>
      </c>
      <c r="H57" s="7"/>
      <c r="I57" s="7">
        <f t="shared" si="30"/>
        <v>2214</v>
      </c>
      <c r="J57" s="7"/>
      <c r="K57" s="7">
        <f t="shared" si="31"/>
        <v>2214</v>
      </c>
      <c r="L57" s="49"/>
    </row>
    <row r="58" spans="1:12" s="20" customFormat="1" ht="15.75">
      <c r="A58" s="51"/>
      <c r="B58" s="53"/>
      <c r="C58" s="3" t="s">
        <v>21</v>
      </c>
      <c r="D58" s="4" t="s">
        <v>20</v>
      </c>
      <c r="E58" s="8">
        <v>37</v>
      </c>
      <c r="F58" s="17">
        <v>62</v>
      </c>
      <c r="G58" s="6"/>
      <c r="H58" s="7">
        <v>67</v>
      </c>
      <c r="I58" s="7"/>
      <c r="J58" s="7">
        <f aca="true" t="shared" si="32" ref="J58:J60">F58*H58</f>
        <v>4154</v>
      </c>
      <c r="K58" s="7">
        <f aca="true" t="shared" si="33" ref="K58:K60">J58</f>
        <v>4154</v>
      </c>
      <c r="L58" s="49"/>
    </row>
    <row r="59" spans="1:12" s="20" customFormat="1" ht="15.75">
      <c r="A59" s="51"/>
      <c r="B59" s="53"/>
      <c r="C59" s="3" t="s">
        <v>21</v>
      </c>
      <c r="D59" s="4" t="s">
        <v>14</v>
      </c>
      <c r="E59" s="8">
        <v>128</v>
      </c>
      <c r="F59" s="17">
        <v>213</v>
      </c>
      <c r="G59" s="6"/>
      <c r="H59" s="7">
        <v>67</v>
      </c>
      <c r="I59" s="7"/>
      <c r="J59" s="7">
        <f t="shared" si="32"/>
        <v>14271</v>
      </c>
      <c r="K59" s="7">
        <f t="shared" si="33"/>
        <v>14271</v>
      </c>
      <c r="L59" s="49"/>
    </row>
    <row r="60" spans="1:12" s="20" customFormat="1" ht="15.75">
      <c r="A60" s="51"/>
      <c r="B60" s="53"/>
      <c r="C60" s="3" t="s">
        <v>21</v>
      </c>
      <c r="D60" s="4" t="s">
        <v>15</v>
      </c>
      <c r="E60" s="8">
        <v>84</v>
      </c>
      <c r="F60" s="17">
        <v>153</v>
      </c>
      <c r="G60" s="6"/>
      <c r="H60" s="7">
        <v>67</v>
      </c>
      <c r="I60" s="7"/>
      <c r="J60" s="7">
        <f t="shared" si="32"/>
        <v>10251</v>
      </c>
      <c r="K60" s="7">
        <f t="shared" si="33"/>
        <v>10251</v>
      </c>
      <c r="L60" s="49"/>
    </row>
    <row r="61" spans="1:12" s="20" customFormat="1" ht="15.75">
      <c r="A61" s="51"/>
      <c r="B61" s="53"/>
      <c r="C61" s="3" t="s">
        <v>21</v>
      </c>
      <c r="D61" s="4" t="s">
        <v>16</v>
      </c>
      <c r="E61" s="5">
        <v>1</v>
      </c>
      <c r="F61" s="17"/>
      <c r="G61" s="7">
        <v>121</v>
      </c>
      <c r="H61" s="6"/>
      <c r="I61" s="7">
        <f>E61*G61</f>
        <v>121</v>
      </c>
      <c r="J61" s="7"/>
      <c r="K61" s="7">
        <f>I61</f>
        <v>121</v>
      </c>
      <c r="L61" s="49"/>
    </row>
    <row r="62" spans="1:12" s="20" customFormat="1" ht="15.75">
      <c r="A62" s="51"/>
      <c r="B62" s="54"/>
      <c r="C62" s="10"/>
      <c r="D62" s="11" t="s">
        <v>18</v>
      </c>
      <c r="E62" s="12">
        <v>493</v>
      </c>
      <c r="F62" s="12">
        <v>788</v>
      </c>
      <c r="G62" s="13"/>
      <c r="H62" s="13"/>
      <c r="I62" s="14"/>
      <c r="J62" s="14"/>
      <c r="K62" s="14">
        <f>SUM(K49:K61)</f>
        <v>57759</v>
      </c>
      <c r="L62" s="49"/>
    </row>
    <row r="63" spans="1:12" s="20" customFormat="1" ht="15.75">
      <c r="A63" s="51"/>
      <c r="B63" s="53" t="s">
        <v>29</v>
      </c>
      <c r="C63" s="3" t="s">
        <v>19</v>
      </c>
      <c r="D63" s="4" t="s">
        <v>26</v>
      </c>
      <c r="E63" s="8">
        <v>1</v>
      </c>
      <c r="F63" s="9"/>
      <c r="G63" s="7">
        <v>180</v>
      </c>
      <c r="H63" s="7"/>
      <c r="I63" s="7">
        <f>E63*G63</f>
        <v>180</v>
      </c>
      <c r="J63" s="7"/>
      <c r="K63" s="7">
        <f>I63</f>
        <v>180</v>
      </c>
      <c r="L63" s="49"/>
    </row>
    <row r="64" spans="1:12" s="20" customFormat="1" ht="15.75">
      <c r="A64" s="51"/>
      <c r="B64" s="53"/>
      <c r="C64" s="3" t="s">
        <v>19</v>
      </c>
      <c r="D64" s="4" t="s">
        <v>20</v>
      </c>
      <c r="E64" s="8">
        <v>3</v>
      </c>
      <c r="F64" s="17">
        <v>5</v>
      </c>
      <c r="G64" s="6"/>
      <c r="H64" s="7">
        <v>67</v>
      </c>
      <c r="I64" s="7"/>
      <c r="J64" s="7">
        <f aca="true" t="shared" si="34" ref="J64:J66">F64*H64</f>
        <v>335</v>
      </c>
      <c r="K64" s="7">
        <f aca="true" t="shared" si="35" ref="K64:K66">J64</f>
        <v>335</v>
      </c>
      <c r="L64" s="49"/>
    </row>
    <row r="65" spans="1:12" s="20" customFormat="1" ht="15.75">
      <c r="A65" s="51"/>
      <c r="B65" s="53"/>
      <c r="C65" s="3" t="s">
        <v>19</v>
      </c>
      <c r="D65" s="4" t="s">
        <v>14</v>
      </c>
      <c r="E65" s="8">
        <v>36</v>
      </c>
      <c r="F65" s="17">
        <v>60</v>
      </c>
      <c r="G65" s="6"/>
      <c r="H65" s="7">
        <v>67</v>
      </c>
      <c r="I65" s="7"/>
      <c r="J65" s="7">
        <f t="shared" si="34"/>
        <v>4020</v>
      </c>
      <c r="K65" s="7">
        <f t="shared" si="35"/>
        <v>4020</v>
      </c>
      <c r="L65" s="49"/>
    </row>
    <row r="66" spans="1:12" s="20" customFormat="1" ht="15.75">
      <c r="A66" s="51"/>
      <c r="B66" s="53"/>
      <c r="C66" s="3" t="s">
        <v>19</v>
      </c>
      <c r="D66" s="4" t="s">
        <v>15</v>
      </c>
      <c r="E66" s="8">
        <v>28</v>
      </c>
      <c r="F66" s="17">
        <v>51</v>
      </c>
      <c r="G66" s="6"/>
      <c r="H66" s="7">
        <v>67</v>
      </c>
      <c r="I66" s="7"/>
      <c r="J66" s="7">
        <f t="shared" si="34"/>
        <v>3417</v>
      </c>
      <c r="K66" s="7">
        <f t="shared" si="35"/>
        <v>3417</v>
      </c>
      <c r="L66" s="49"/>
    </row>
    <row r="67" spans="1:12" s="20" customFormat="1" ht="15.75">
      <c r="A67" s="51"/>
      <c r="B67" s="53"/>
      <c r="C67" s="3" t="s">
        <v>19</v>
      </c>
      <c r="D67" s="4" t="s">
        <v>16</v>
      </c>
      <c r="E67" s="8">
        <v>1</v>
      </c>
      <c r="F67" s="17"/>
      <c r="G67" s="7">
        <v>125</v>
      </c>
      <c r="H67" s="7"/>
      <c r="I67" s="7">
        <f aca="true" t="shared" si="36" ref="I67:I68">E67*G67</f>
        <v>125</v>
      </c>
      <c r="J67" s="7"/>
      <c r="K67" s="7">
        <f aca="true" t="shared" si="37" ref="K67:K68">I67</f>
        <v>125</v>
      </c>
      <c r="L67" s="49"/>
    </row>
    <row r="68" spans="1:12" s="20" customFormat="1" ht="15.75">
      <c r="A68" s="51"/>
      <c r="B68" s="53"/>
      <c r="C68" s="3" t="s">
        <v>21</v>
      </c>
      <c r="D68" s="4" t="s">
        <v>36</v>
      </c>
      <c r="E68" s="8">
        <v>1</v>
      </c>
      <c r="F68" s="9"/>
      <c r="G68" s="7">
        <v>123</v>
      </c>
      <c r="H68" s="7"/>
      <c r="I68" s="7">
        <f t="shared" si="36"/>
        <v>123</v>
      </c>
      <c r="J68" s="7"/>
      <c r="K68" s="7">
        <f t="shared" si="37"/>
        <v>123</v>
      </c>
      <c r="L68" s="49"/>
    </row>
    <row r="69" spans="1:12" s="20" customFormat="1" ht="15.75">
      <c r="A69" s="51"/>
      <c r="B69" s="53"/>
      <c r="C69" s="3" t="s">
        <v>21</v>
      </c>
      <c r="D69" s="4" t="s">
        <v>14</v>
      </c>
      <c r="E69" s="8">
        <v>19</v>
      </c>
      <c r="F69" s="17">
        <v>32</v>
      </c>
      <c r="G69" s="6"/>
      <c r="H69" s="7">
        <v>67</v>
      </c>
      <c r="I69" s="7"/>
      <c r="J69" s="7">
        <f aca="true" t="shared" si="38" ref="J69:J70">F69*H69</f>
        <v>2144</v>
      </c>
      <c r="K69" s="7">
        <f aca="true" t="shared" si="39" ref="K69:K70">J69</f>
        <v>2144</v>
      </c>
      <c r="L69" s="49"/>
    </row>
    <row r="70" spans="1:12" s="20" customFormat="1" ht="15.75">
      <c r="A70" s="51"/>
      <c r="B70" s="53"/>
      <c r="C70" s="3" t="s">
        <v>21</v>
      </c>
      <c r="D70" s="4" t="s">
        <v>15</v>
      </c>
      <c r="E70" s="8">
        <v>16</v>
      </c>
      <c r="F70" s="17">
        <v>29</v>
      </c>
      <c r="G70" s="6"/>
      <c r="H70" s="7">
        <v>67</v>
      </c>
      <c r="I70" s="7"/>
      <c r="J70" s="7">
        <f t="shared" si="38"/>
        <v>1943</v>
      </c>
      <c r="K70" s="7">
        <f t="shared" si="39"/>
        <v>1943</v>
      </c>
      <c r="L70" s="49"/>
    </row>
    <row r="71" spans="1:12" s="20" customFormat="1" ht="15.75">
      <c r="A71" s="51"/>
      <c r="B71" s="53"/>
      <c r="C71" s="3" t="s">
        <v>21</v>
      </c>
      <c r="D71" s="4" t="s">
        <v>16</v>
      </c>
      <c r="E71" s="8">
        <v>1</v>
      </c>
      <c r="F71" s="17"/>
      <c r="G71" s="7">
        <v>121</v>
      </c>
      <c r="H71" s="7"/>
      <c r="I71" s="7">
        <f>E71*G71</f>
        <v>121</v>
      </c>
      <c r="J71" s="7"/>
      <c r="K71" s="7">
        <f>I71</f>
        <v>121</v>
      </c>
      <c r="L71" s="49"/>
    </row>
    <row r="72" spans="1:12" s="20" customFormat="1" ht="15.75">
      <c r="A72" s="51"/>
      <c r="B72" s="54"/>
      <c r="C72" s="10"/>
      <c r="D72" s="11" t="s">
        <v>18</v>
      </c>
      <c r="E72" s="12">
        <v>106</v>
      </c>
      <c r="F72" s="12">
        <v>177</v>
      </c>
      <c r="G72" s="13"/>
      <c r="H72" s="13"/>
      <c r="I72" s="14"/>
      <c r="J72" s="14"/>
      <c r="K72" s="14">
        <f>SUM(K63:K71)</f>
        <v>12408</v>
      </c>
      <c r="L72" s="49"/>
    </row>
    <row r="73" spans="1:12" s="20" customFormat="1" ht="15.75">
      <c r="A73" s="51"/>
      <c r="B73" s="53" t="s">
        <v>32</v>
      </c>
      <c r="C73" s="3" t="s">
        <v>19</v>
      </c>
      <c r="D73" s="4" t="s">
        <v>36</v>
      </c>
      <c r="E73" s="8">
        <v>6</v>
      </c>
      <c r="F73" s="9"/>
      <c r="G73" s="7">
        <v>200</v>
      </c>
      <c r="H73" s="7"/>
      <c r="I73" s="7">
        <f aca="true" t="shared" si="40" ref="I73:I74">E73*G73</f>
        <v>1200</v>
      </c>
      <c r="J73" s="7"/>
      <c r="K73" s="7">
        <f aca="true" t="shared" si="41" ref="K73:K74">I73</f>
        <v>1200</v>
      </c>
      <c r="L73" s="49"/>
    </row>
    <row r="74" spans="1:12" s="20" customFormat="1" ht="15.75">
      <c r="A74" s="51"/>
      <c r="B74" s="53"/>
      <c r="C74" s="3" t="s">
        <v>19</v>
      </c>
      <c r="D74" s="4" t="s">
        <v>26</v>
      </c>
      <c r="E74" s="8">
        <v>18</v>
      </c>
      <c r="F74" s="9"/>
      <c r="G74" s="7">
        <v>180</v>
      </c>
      <c r="H74" s="7"/>
      <c r="I74" s="7">
        <f t="shared" si="40"/>
        <v>3240</v>
      </c>
      <c r="J74" s="7"/>
      <c r="K74" s="7">
        <f t="shared" si="41"/>
        <v>3240</v>
      </c>
      <c r="L74" s="49"/>
    </row>
    <row r="75" spans="1:12" s="20" customFormat="1" ht="15.75">
      <c r="A75" s="51"/>
      <c r="B75" s="53"/>
      <c r="C75" s="3" t="s">
        <v>19</v>
      </c>
      <c r="D75" s="4" t="s">
        <v>20</v>
      </c>
      <c r="E75" s="8">
        <v>26</v>
      </c>
      <c r="F75" s="17">
        <v>43</v>
      </c>
      <c r="G75" s="6"/>
      <c r="H75" s="7">
        <v>67</v>
      </c>
      <c r="I75" s="7"/>
      <c r="J75" s="7">
        <f aca="true" t="shared" si="42" ref="J75:J77">F75*H75</f>
        <v>2881</v>
      </c>
      <c r="K75" s="7">
        <f aca="true" t="shared" si="43" ref="K75:K77">J75</f>
        <v>2881</v>
      </c>
      <c r="L75" s="49"/>
    </row>
    <row r="76" spans="1:12" s="20" customFormat="1" ht="15.75">
      <c r="A76" s="51"/>
      <c r="B76" s="53"/>
      <c r="C76" s="3" t="s">
        <v>19</v>
      </c>
      <c r="D76" s="4" t="s">
        <v>14</v>
      </c>
      <c r="E76" s="5">
        <v>240</v>
      </c>
      <c r="F76" s="17">
        <v>400</v>
      </c>
      <c r="G76" s="6"/>
      <c r="H76" s="7">
        <v>67</v>
      </c>
      <c r="I76" s="7"/>
      <c r="J76" s="7">
        <f t="shared" si="42"/>
        <v>26800</v>
      </c>
      <c r="K76" s="7">
        <f t="shared" si="43"/>
        <v>26800</v>
      </c>
      <c r="L76" s="49"/>
    </row>
    <row r="77" spans="1:12" s="20" customFormat="1" ht="15.75">
      <c r="A77" s="51"/>
      <c r="B77" s="53"/>
      <c r="C77" s="3" t="s">
        <v>19</v>
      </c>
      <c r="D77" s="4" t="s">
        <v>15</v>
      </c>
      <c r="E77" s="8">
        <v>120</v>
      </c>
      <c r="F77" s="17">
        <v>218</v>
      </c>
      <c r="G77" s="6"/>
      <c r="H77" s="7">
        <v>67</v>
      </c>
      <c r="I77" s="7"/>
      <c r="J77" s="7">
        <f t="shared" si="42"/>
        <v>14606</v>
      </c>
      <c r="K77" s="7">
        <f t="shared" si="43"/>
        <v>14606</v>
      </c>
      <c r="L77" s="49"/>
    </row>
    <row r="78" spans="1:12" s="20" customFormat="1" ht="15.75">
      <c r="A78" s="51"/>
      <c r="B78" s="53"/>
      <c r="C78" s="3" t="s">
        <v>19</v>
      </c>
      <c r="D78" s="4" t="s">
        <v>16</v>
      </c>
      <c r="E78" s="8">
        <v>3</v>
      </c>
      <c r="F78" s="9"/>
      <c r="G78" s="7">
        <v>125</v>
      </c>
      <c r="H78" s="7"/>
      <c r="I78" s="7">
        <f aca="true" t="shared" si="44" ref="I78:I79">E78*G78</f>
        <v>375</v>
      </c>
      <c r="J78" s="7"/>
      <c r="K78" s="7">
        <f aca="true" t="shared" si="45" ref="K78:K79">I78</f>
        <v>375</v>
      </c>
      <c r="L78" s="49"/>
    </row>
    <row r="79" spans="1:12" s="20" customFormat="1" ht="15.75">
      <c r="A79" s="51"/>
      <c r="B79" s="53"/>
      <c r="C79" s="3" t="s">
        <v>21</v>
      </c>
      <c r="D79" s="4" t="s">
        <v>36</v>
      </c>
      <c r="E79" s="8">
        <v>2</v>
      </c>
      <c r="F79" s="9"/>
      <c r="G79" s="7">
        <v>123</v>
      </c>
      <c r="H79" s="7"/>
      <c r="I79" s="7">
        <f t="shared" si="44"/>
        <v>246</v>
      </c>
      <c r="J79" s="7"/>
      <c r="K79" s="7">
        <f t="shared" si="45"/>
        <v>246</v>
      </c>
      <c r="L79" s="49"/>
    </row>
    <row r="80" spans="1:12" s="20" customFormat="1" ht="15.75">
      <c r="A80" s="51"/>
      <c r="B80" s="53"/>
      <c r="C80" s="3" t="s">
        <v>21</v>
      </c>
      <c r="D80" s="4" t="s">
        <v>15</v>
      </c>
      <c r="E80" s="8">
        <v>1</v>
      </c>
      <c r="F80" s="17">
        <v>2</v>
      </c>
      <c r="G80" s="6"/>
      <c r="H80" s="7">
        <v>67</v>
      </c>
      <c r="I80" s="7"/>
      <c r="J80" s="7">
        <f>F80*H80</f>
        <v>134</v>
      </c>
      <c r="K80" s="7">
        <f>J80</f>
        <v>134</v>
      </c>
      <c r="L80" s="49"/>
    </row>
    <row r="81" spans="1:12" s="20" customFormat="1" ht="15.75">
      <c r="A81" s="51"/>
      <c r="B81" s="54"/>
      <c r="C81" s="10"/>
      <c r="D81" s="11" t="s">
        <v>18</v>
      </c>
      <c r="E81" s="12">
        <v>416</v>
      </c>
      <c r="F81" s="12">
        <v>663</v>
      </c>
      <c r="G81" s="13"/>
      <c r="H81" s="13"/>
      <c r="I81" s="14"/>
      <c r="J81" s="14"/>
      <c r="K81" s="14">
        <f>SUM(K73:K80)</f>
        <v>49482</v>
      </c>
      <c r="L81" s="49"/>
    </row>
    <row r="82" spans="1:12" s="20" customFormat="1" ht="15.75">
      <c r="A82" s="51"/>
      <c r="B82" s="53" t="s">
        <v>33</v>
      </c>
      <c r="C82" s="3" t="s">
        <v>19</v>
      </c>
      <c r="D82" s="4" t="s">
        <v>36</v>
      </c>
      <c r="E82" s="8">
        <v>17</v>
      </c>
      <c r="F82" s="9"/>
      <c r="G82" s="7">
        <v>200</v>
      </c>
      <c r="H82" s="7"/>
      <c r="I82" s="7">
        <f aca="true" t="shared" si="46" ref="I82:I83">E82*G82</f>
        <v>3400</v>
      </c>
      <c r="J82" s="7"/>
      <c r="K82" s="7">
        <f aca="true" t="shared" si="47" ref="K82:K83">I82</f>
        <v>3400</v>
      </c>
      <c r="L82" s="49"/>
    </row>
    <row r="83" spans="1:12" s="20" customFormat="1" ht="15.75">
      <c r="A83" s="51"/>
      <c r="B83" s="53"/>
      <c r="C83" s="3" t="s">
        <v>19</v>
      </c>
      <c r="D83" s="4" t="s">
        <v>26</v>
      </c>
      <c r="E83" s="8">
        <v>1</v>
      </c>
      <c r="F83" s="9"/>
      <c r="G83" s="7">
        <v>180</v>
      </c>
      <c r="H83" s="7"/>
      <c r="I83" s="7">
        <f t="shared" si="46"/>
        <v>180</v>
      </c>
      <c r="J83" s="7"/>
      <c r="K83" s="7">
        <f t="shared" si="47"/>
        <v>180</v>
      </c>
      <c r="L83" s="49"/>
    </row>
    <row r="84" spans="1:12" s="20" customFormat="1" ht="15.75">
      <c r="A84" s="51"/>
      <c r="B84" s="53"/>
      <c r="C84" s="3" t="s">
        <v>19</v>
      </c>
      <c r="D84" s="4" t="s">
        <v>13</v>
      </c>
      <c r="E84" s="8">
        <v>2</v>
      </c>
      <c r="F84" s="17">
        <v>3</v>
      </c>
      <c r="G84" s="6"/>
      <c r="H84" s="7">
        <v>67</v>
      </c>
      <c r="I84" s="7"/>
      <c r="J84" s="7">
        <f aca="true" t="shared" si="48" ref="J84:J86">F84*H84</f>
        <v>201</v>
      </c>
      <c r="K84" s="7">
        <f aca="true" t="shared" si="49" ref="K84:K86">J84</f>
        <v>201</v>
      </c>
      <c r="L84" s="49"/>
    </row>
    <row r="85" spans="1:12" s="20" customFormat="1" ht="15.75">
      <c r="A85" s="51"/>
      <c r="B85" s="53"/>
      <c r="C85" s="3" t="s">
        <v>19</v>
      </c>
      <c r="D85" s="4" t="s">
        <v>14</v>
      </c>
      <c r="E85" s="8">
        <v>40</v>
      </c>
      <c r="F85" s="17">
        <v>67</v>
      </c>
      <c r="G85" s="6"/>
      <c r="H85" s="7">
        <v>67</v>
      </c>
      <c r="I85" s="7"/>
      <c r="J85" s="7">
        <f t="shared" si="48"/>
        <v>4489</v>
      </c>
      <c r="K85" s="7">
        <f t="shared" si="49"/>
        <v>4489</v>
      </c>
      <c r="L85" s="49"/>
    </row>
    <row r="86" spans="1:12" s="20" customFormat="1" ht="15.75">
      <c r="A86" s="51"/>
      <c r="B86" s="53"/>
      <c r="C86" s="3" t="s">
        <v>19</v>
      </c>
      <c r="D86" s="4" t="s">
        <v>15</v>
      </c>
      <c r="E86" s="8">
        <v>10</v>
      </c>
      <c r="F86" s="17">
        <v>18</v>
      </c>
      <c r="G86" s="6"/>
      <c r="H86" s="7">
        <v>67</v>
      </c>
      <c r="I86" s="7"/>
      <c r="J86" s="7">
        <f t="shared" si="48"/>
        <v>1206</v>
      </c>
      <c r="K86" s="7">
        <f t="shared" si="49"/>
        <v>1206</v>
      </c>
      <c r="L86" s="49"/>
    </row>
    <row r="87" spans="1:12" s="20" customFormat="1" ht="15.75">
      <c r="A87" s="51"/>
      <c r="B87" s="53"/>
      <c r="C87" s="3" t="s">
        <v>19</v>
      </c>
      <c r="D87" s="4" t="s">
        <v>16</v>
      </c>
      <c r="E87" s="8">
        <v>3</v>
      </c>
      <c r="F87" s="17"/>
      <c r="G87" s="7">
        <v>125</v>
      </c>
      <c r="H87" s="7"/>
      <c r="I87" s="7">
        <f aca="true" t="shared" si="50" ref="I87:I88">E87*G87</f>
        <v>375</v>
      </c>
      <c r="J87" s="7"/>
      <c r="K87" s="7">
        <f aca="true" t="shared" si="51" ref="K87:K88">I87</f>
        <v>375</v>
      </c>
      <c r="L87" s="49"/>
    </row>
    <row r="88" spans="1:12" s="20" customFormat="1" ht="15.75">
      <c r="A88" s="51"/>
      <c r="B88" s="53"/>
      <c r="C88" s="3" t="s">
        <v>21</v>
      </c>
      <c r="D88" s="4" t="s">
        <v>36</v>
      </c>
      <c r="E88" s="8">
        <v>5</v>
      </c>
      <c r="F88" s="9"/>
      <c r="G88" s="7">
        <v>123</v>
      </c>
      <c r="H88" s="7"/>
      <c r="I88" s="7">
        <f t="shared" si="50"/>
        <v>615</v>
      </c>
      <c r="J88" s="7"/>
      <c r="K88" s="7">
        <f t="shared" si="51"/>
        <v>615</v>
      </c>
      <c r="L88" s="49"/>
    </row>
    <row r="89" spans="1:12" s="20" customFormat="1" ht="15.75">
      <c r="A89" s="51"/>
      <c r="B89" s="53"/>
      <c r="C89" s="3" t="s">
        <v>21</v>
      </c>
      <c r="D89" s="4" t="s">
        <v>13</v>
      </c>
      <c r="E89" s="8">
        <v>1</v>
      </c>
      <c r="F89" s="17">
        <v>2</v>
      </c>
      <c r="G89" s="6"/>
      <c r="H89" s="7">
        <v>67</v>
      </c>
      <c r="I89" s="7"/>
      <c r="J89" s="7">
        <f aca="true" t="shared" si="52" ref="J89:J91">F89*H89</f>
        <v>134</v>
      </c>
      <c r="K89" s="7">
        <f aca="true" t="shared" si="53" ref="K89:K91">J89</f>
        <v>134</v>
      </c>
      <c r="L89" s="49"/>
    </row>
    <row r="90" spans="1:12" s="20" customFormat="1" ht="15.75">
      <c r="A90" s="51"/>
      <c r="B90" s="53"/>
      <c r="C90" s="3" t="s">
        <v>21</v>
      </c>
      <c r="D90" s="4" t="s">
        <v>14</v>
      </c>
      <c r="E90" s="8">
        <v>10</v>
      </c>
      <c r="F90" s="17">
        <v>17</v>
      </c>
      <c r="G90" s="6"/>
      <c r="H90" s="7">
        <v>67</v>
      </c>
      <c r="I90" s="7"/>
      <c r="J90" s="7">
        <f t="shared" si="52"/>
        <v>1139</v>
      </c>
      <c r="K90" s="7">
        <f t="shared" si="53"/>
        <v>1139</v>
      </c>
      <c r="L90" s="49"/>
    </row>
    <row r="91" spans="1:12" s="20" customFormat="1" ht="15.75">
      <c r="A91" s="51"/>
      <c r="B91" s="53"/>
      <c r="C91" s="3" t="s">
        <v>21</v>
      </c>
      <c r="D91" s="4" t="s">
        <v>15</v>
      </c>
      <c r="E91" s="8">
        <v>5</v>
      </c>
      <c r="F91" s="17">
        <v>9</v>
      </c>
      <c r="G91" s="6"/>
      <c r="H91" s="7">
        <v>67</v>
      </c>
      <c r="I91" s="7"/>
      <c r="J91" s="7">
        <f t="shared" si="52"/>
        <v>603</v>
      </c>
      <c r="K91" s="7">
        <f t="shared" si="53"/>
        <v>603</v>
      </c>
      <c r="L91" s="49"/>
    </row>
    <row r="92" spans="1:12" s="20" customFormat="1" ht="15.75">
      <c r="A92" s="51"/>
      <c r="B92" s="53"/>
      <c r="C92" s="3" t="s">
        <v>21</v>
      </c>
      <c r="D92" s="4" t="s">
        <v>16</v>
      </c>
      <c r="E92" s="8">
        <v>1</v>
      </c>
      <c r="F92" s="17"/>
      <c r="G92" s="7">
        <v>121</v>
      </c>
      <c r="H92" s="7"/>
      <c r="I92" s="7">
        <f>E92*G92</f>
        <v>121</v>
      </c>
      <c r="J92" s="7"/>
      <c r="K92" s="7">
        <f>I92</f>
        <v>121</v>
      </c>
      <c r="L92" s="49"/>
    </row>
    <row r="93" spans="1:12" s="20" customFormat="1" ht="15.75">
      <c r="A93" s="51"/>
      <c r="B93" s="54"/>
      <c r="C93" s="10"/>
      <c r="D93" s="11" t="s">
        <v>18</v>
      </c>
      <c r="E93" s="12">
        <v>95</v>
      </c>
      <c r="F93" s="12">
        <v>116</v>
      </c>
      <c r="G93" s="13"/>
      <c r="H93" s="13"/>
      <c r="I93" s="14"/>
      <c r="J93" s="14"/>
      <c r="K93" s="14">
        <f>SUM(K82:K92)</f>
        <v>12463</v>
      </c>
      <c r="L93" s="49"/>
    </row>
    <row r="94" spans="1:12" s="20" customFormat="1" ht="15.75">
      <c r="A94" s="51"/>
      <c r="B94" s="53" t="s">
        <v>34</v>
      </c>
      <c r="C94" s="3" t="s">
        <v>19</v>
      </c>
      <c r="D94" s="4" t="s">
        <v>36</v>
      </c>
      <c r="E94" s="8">
        <v>123</v>
      </c>
      <c r="F94" s="9"/>
      <c r="G94" s="7">
        <v>200</v>
      </c>
      <c r="H94" s="7"/>
      <c r="I94" s="7">
        <f aca="true" t="shared" si="54" ref="I94:I95">E94*G94</f>
        <v>24600</v>
      </c>
      <c r="J94" s="7"/>
      <c r="K94" s="7">
        <f aca="true" t="shared" si="55" ref="K94:K95">I94</f>
        <v>24600</v>
      </c>
      <c r="L94" s="49"/>
    </row>
    <row r="95" spans="1:12" s="20" customFormat="1" ht="15.75">
      <c r="A95" s="51"/>
      <c r="B95" s="53"/>
      <c r="C95" s="3" t="s">
        <v>19</v>
      </c>
      <c r="D95" s="4" t="s">
        <v>26</v>
      </c>
      <c r="E95" s="8">
        <v>15</v>
      </c>
      <c r="F95" s="9"/>
      <c r="G95" s="7">
        <v>180</v>
      </c>
      <c r="H95" s="7"/>
      <c r="I95" s="7">
        <f t="shared" si="54"/>
        <v>2700</v>
      </c>
      <c r="J95" s="7"/>
      <c r="K95" s="7">
        <f t="shared" si="55"/>
        <v>2700</v>
      </c>
      <c r="L95" s="49"/>
    </row>
    <row r="96" spans="1:12" s="20" customFormat="1" ht="15.75">
      <c r="A96" s="51"/>
      <c r="B96" s="53"/>
      <c r="C96" s="3" t="s">
        <v>19</v>
      </c>
      <c r="D96" s="4" t="s">
        <v>20</v>
      </c>
      <c r="E96" s="8">
        <v>5</v>
      </c>
      <c r="F96" s="17">
        <v>8</v>
      </c>
      <c r="G96" s="6"/>
      <c r="H96" s="7">
        <v>67</v>
      </c>
      <c r="I96" s="7"/>
      <c r="J96" s="7">
        <f aca="true" t="shared" si="56" ref="J96:J99">F96*H96</f>
        <v>536</v>
      </c>
      <c r="K96" s="7">
        <f aca="true" t="shared" si="57" ref="K96:K99">J96</f>
        <v>536</v>
      </c>
      <c r="L96" s="49"/>
    </row>
    <row r="97" spans="1:12" s="20" customFormat="1" ht="15.75">
      <c r="A97" s="51"/>
      <c r="B97" s="53"/>
      <c r="C97" s="3" t="s">
        <v>19</v>
      </c>
      <c r="D97" s="4" t="s">
        <v>13</v>
      </c>
      <c r="E97" s="8">
        <v>16</v>
      </c>
      <c r="F97" s="17">
        <v>27</v>
      </c>
      <c r="G97" s="6"/>
      <c r="H97" s="7">
        <v>67</v>
      </c>
      <c r="I97" s="7"/>
      <c r="J97" s="7">
        <f t="shared" si="56"/>
        <v>1809</v>
      </c>
      <c r="K97" s="7">
        <f t="shared" si="57"/>
        <v>1809</v>
      </c>
      <c r="L97" s="49"/>
    </row>
    <row r="98" spans="1:12" s="20" customFormat="1" ht="15.75">
      <c r="A98" s="51"/>
      <c r="B98" s="53"/>
      <c r="C98" s="3" t="s">
        <v>19</v>
      </c>
      <c r="D98" s="4" t="s">
        <v>14</v>
      </c>
      <c r="E98" s="8">
        <v>300</v>
      </c>
      <c r="F98" s="17">
        <v>500</v>
      </c>
      <c r="G98" s="6"/>
      <c r="H98" s="7">
        <v>67</v>
      </c>
      <c r="I98" s="7"/>
      <c r="J98" s="7">
        <f t="shared" si="56"/>
        <v>33500</v>
      </c>
      <c r="K98" s="7">
        <f t="shared" si="57"/>
        <v>33500</v>
      </c>
      <c r="L98" s="49"/>
    </row>
    <row r="99" spans="1:12" s="20" customFormat="1" ht="15.75">
      <c r="A99" s="51"/>
      <c r="B99" s="53"/>
      <c r="C99" s="3" t="s">
        <v>19</v>
      </c>
      <c r="D99" s="4" t="s">
        <v>15</v>
      </c>
      <c r="E99" s="8">
        <v>100</v>
      </c>
      <c r="F99" s="17">
        <v>182</v>
      </c>
      <c r="G99" s="6"/>
      <c r="H99" s="7">
        <v>67</v>
      </c>
      <c r="I99" s="7"/>
      <c r="J99" s="7">
        <f t="shared" si="56"/>
        <v>12194</v>
      </c>
      <c r="K99" s="7">
        <f t="shared" si="57"/>
        <v>12194</v>
      </c>
      <c r="L99" s="49"/>
    </row>
    <row r="100" spans="1:12" s="20" customFormat="1" ht="15.75">
      <c r="A100" s="51"/>
      <c r="B100" s="53"/>
      <c r="C100" s="3" t="s">
        <v>19</v>
      </c>
      <c r="D100" s="4" t="s">
        <v>16</v>
      </c>
      <c r="E100" s="8">
        <v>25</v>
      </c>
      <c r="F100" s="17"/>
      <c r="G100" s="7">
        <v>125</v>
      </c>
      <c r="H100" s="7"/>
      <c r="I100" s="7">
        <f aca="true" t="shared" si="58" ref="I100:I102">E100*G100</f>
        <v>3125</v>
      </c>
      <c r="J100" s="7"/>
      <c r="K100" s="7">
        <f aca="true" t="shared" si="59" ref="K100:K102">I100</f>
        <v>3125</v>
      </c>
      <c r="L100" s="49"/>
    </row>
    <row r="101" spans="1:12" s="20" customFormat="1" ht="15.75">
      <c r="A101" s="51"/>
      <c r="B101" s="53"/>
      <c r="C101" s="3" t="s">
        <v>21</v>
      </c>
      <c r="D101" s="4" t="s">
        <v>36</v>
      </c>
      <c r="E101" s="8">
        <v>6</v>
      </c>
      <c r="F101" s="9"/>
      <c r="G101" s="7">
        <v>123</v>
      </c>
      <c r="H101" s="7"/>
      <c r="I101" s="7">
        <f t="shared" si="58"/>
        <v>738</v>
      </c>
      <c r="J101" s="7"/>
      <c r="K101" s="7">
        <f t="shared" si="59"/>
        <v>738</v>
      </c>
      <c r="L101" s="49"/>
    </row>
    <row r="102" spans="1:12" s="20" customFormat="1" ht="15.75">
      <c r="A102" s="51"/>
      <c r="B102" s="53"/>
      <c r="C102" s="3" t="s">
        <v>21</v>
      </c>
      <c r="D102" s="4" t="s">
        <v>26</v>
      </c>
      <c r="E102" s="8">
        <v>2</v>
      </c>
      <c r="F102" s="9"/>
      <c r="G102" s="7">
        <v>123</v>
      </c>
      <c r="H102" s="7"/>
      <c r="I102" s="7">
        <f t="shared" si="58"/>
        <v>246</v>
      </c>
      <c r="J102" s="7"/>
      <c r="K102" s="7">
        <f t="shared" si="59"/>
        <v>246</v>
      </c>
      <c r="L102" s="49"/>
    </row>
    <row r="103" spans="1:12" s="20" customFormat="1" ht="15.75">
      <c r="A103" s="51"/>
      <c r="B103" s="53"/>
      <c r="C103" s="3" t="s">
        <v>21</v>
      </c>
      <c r="D103" s="4" t="s">
        <v>13</v>
      </c>
      <c r="E103" s="8">
        <v>1</v>
      </c>
      <c r="F103" s="17">
        <v>2</v>
      </c>
      <c r="G103" s="6"/>
      <c r="H103" s="7">
        <v>67</v>
      </c>
      <c r="I103" s="7"/>
      <c r="J103" s="7">
        <f aca="true" t="shared" si="60" ref="J103:J105">F103*H103</f>
        <v>134</v>
      </c>
      <c r="K103" s="7">
        <f aca="true" t="shared" si="61" ref="K103:K105">J103</f>
        <v>134</v>
      </c>
      <c r="L103" s="49"/>
    </row>
    <row r="104" spans="1:12" s="20" customFormat="1" ht="15.75">
      <c r="A104" s="51"/>
      <c r="B104" s="53"/>
      <c r="C104" s="3" t="s">
        <v>21</v>
      </c>
      <c r="D104" s="4" t="s">
        <v>14</v>
      </c>
      <c r="E104" s="8">
        <v>22</v>
      </c>
      <c r="F104" s="17">
        <v>37</v>
      </c>
      <c r="G104" s="6"/>
      <c r="H104" s="7">
        <v>67</v>
      </c>
      <c r="I104" s="7"/>
      <c r="J104" s="7">
        <f t="shared" si="60"/>
        <v>2479</v>
      </c>
      <c r="K104" s="7">
        <f t="shared" si="61"/>
        <v>2479</v>
      </c>
      <c r="L104" s="49"/>
    </row>
    <row r="105" spans="1:12" s="20" customFormat="1" ht="15.75">
      <c r="A105" s="51"/>
      <c r="B105" s="53"/>
      <c r="C105" s="3" t="s">
        <v>21</v>
      </c>
      <c r="D105" s="4" t="s">
        <v>15</v>
      </c>
      <c r="E105" s="8">
        <v>10</v>
      </c>
      <c r="F105" s="17">
        <v>18</v>
      </c>
      <c r="G105" s="6"/>
      <c r="H105" s="7">
        <v>67</v>
      </c>
      <c r="I105" s="7"/>
      <c r="J105" s="7">
        <f t="shared" si="60"/>
        <v>1206</v>
      </c>
      <c r="K105" s="7">
        <f t="shared" si="61"/>
        <v>1206</v>
      </c>
      <c r="L105" s="49"/>
    </row>
    <row r="106" spans="1:12" s="20" customFormat="1" ht="15.75">
      <c r="A106" s="51"/>
      <c r="B106" s="53"/>
      <c r="C106" s="3" t="s">
        <v>21</v>
      </c>
      <c r="D106" s="4" t="s">
        <v>16</v>
      </c>
      <c r="E106" s="8">
        <v>2</v>
      </c>
      <c r="F106" s="17"/>
      <c r="G106" s="7">
        <v>121</v>
      </c>
      <c r="H106" s="7"/>
      <c r="I106" s="7">
        <f>E106*G106</f>
        <v>242</v>
      </c>
      <c r="J106" s="7"/>
      <c r="K106" s="7">
        <f>I106</f>
        <v>242</v>
      </c>
      <c r="L106" s="49"/>
    </row>
    <row r="107" spans="1:12" s="20" customFormat="1" ht="15.75">
      <c r="A107" s="51"/>
      <c r="B107" s="53"/>
      <c r="C107" s="15" t="s">
        <v>25</v>
      </c>
      <c r="D107" s="4" t="s">
        <v>14</v>
      </c>
      <c r="E107" s="8">
        <v>4</v>
      </c>
      <c r="F107" s="17">
        <v>7</v>
      </c>
      <c r="G107" s="6"/>
      <c r="H107" s="7">
        <v>67</v>
      </c>
      <c r="I107" s="16"/>
      <c r="J107" s="7">
        <f aca="true" t="shared" si="62" ref="J107:J108">F107*H107</f>
        <v>469</v>
      </c>
      <c r="K107" s="7">
        <f aca="true" t="shared" si="63" ref="K107:K108">J107</f>
        <v>469</v>
      </c>
      <c r="L107" s="49"/>
    </row>
    <row r="108" spans="1:12" s="20" customFormat="1" ht="15.75">
      <c r="A108" s="51"/>
      <c r="B108" s="53"/>
      <c r="C108" s="15" t="s">
        <v>25</v>
      </c>
      <c r="D108" s="4" t="s">
        <v>15</v>
      </c>
      <c r="E108" s="8">
        <v>3</v>
      </c>
      <c r="F108" s="17">
        <v>5</v>
      </c>
      <c r="G108" s="6"/>
      <c r="H108" s="7">
        <v>67</v>
      </c>
      <c r="I108" s="16"/>
      <c r="J108" s="7">
        <f t="shared" si="62"/>
        <v>335</v>
      </c>
      <c r="K108" s="7">
        <f t="shared" si="63"/>
        <v>335</v>
      </c>
      <c r="L108" s="49"/>
    </row>
    <row r="109" spans="1:12" s="20" customFormat="1" ht="15.75">
      <c r="A109" s="51"/>
      <c r="B109" s="54"/>
      <c r="C109" s="10"/>
      <c r="D109" s="11" t="s">
        <v>18</v>
      </c>
      <c r="E109" s="12">
        <v>634</v>
      </c>
      <c r="F109" s="12">
        <v>786</v>
      </c>
      <c r="G109" s="13"/>
      <c r="H109" s="13"/>
      <c r="I109" s="14"/>
      <c r="J109" s="14"/>
      <c r="K109" s="14">
        <f>SUM(K94:K108)</f>
        <v>84313</v>
      </c>
      <c r="L109" s="49"/>
    </row>
    <row r="110" spans="1:12" s="20" customFormat="1" ht="15.75">
      <c r="A110" s="51"/>
      <c r="B110" s="53" t="s">
        <v>35</v>
      </c>
      <c r="C110" s="3" t="s">
        <v>21</v>
      </c>
      <c r="D110" s="4" t="s">
        <v>26</v>
      </c>
      <c r="E110" s="8">
        <v>19</v>
      </c>
      <c r="F110" s="9"/>
      <c r="G110" s="7">
        <v>123</v>
      </c>
      <c r="H110" s="7"/>
      <c r="I110" s="7">
        <f>E110*G110</f>
        <v>2337</v>
      </c>
      <c r="J110" s="7"/>
      <c r="K110" s="7">
        <f>I110</f>
        <v>2337</v>
      </c>
      <c r="L110" s="49"/>
    </row>
    <row r="111" spans="1:12" s="20" customFormat="1" ht="15.75">
      <c r="A111" s="51"/>
      <c r="B111" s="53"/>
      <c r="C111" s="3" t="s">
        <v>21</v>
      </c>
      <c r="D111" s="4" t="s">
        <v>14</v>
      </c>
      <c r="E111" s="8">
        <v>100</v>
      </c>
      <c r="F111" s="17">
        <v>167</v>
      </c>
      <c r="G111" s="6"/>
      <c r="H111" s="7">
        <v>67</v>
      </c>
      <c r="I111" s="7"/>
      <c r="J111" s="7">
        <f aca="true" t="shared" si="64" ref="J111:J112">F111*H111</f>
        <v>11189</v>
      </c>
      <c r="K111" s="7">
        <f aca="true" t="shared" si="65" ref="K111:K112">J111</f>
        <v>11189</v>
      </c>
      <c r="L111" s="49"/>
    </row>
    <row r="112" spans="1:12" s="20" customFormat="1" ht="15.75">
      <c r="A112" s="51"/>
      <c r="B112" s="53"/>
      <c r="C112" s="3" t="s">
        <v>21</v>
      </c>
      <c r="D112" s="4" t="s">
        <v>15</v>
      </c>
      <c r="E112" s="8">
        <v>71</v>
      </c>
      <c r="F112" s="17">
        <v>129</v>
      </c>
      <c r="G112" s="6"/>
      <c r="H112" s="7">
        <v>67</v>
      </c>
      <c r="I112" s="7"/>
      <c r="J112" s="7">
        <f t="shared" si="64"/>
        <v>8643</v>
      </c>
      <c r="K112" s="7">
        <f t="shared" si="65"/>
        <v>8643</v>
      </c>
      <c r="L112" s="49"/>
    </row>
    <row r="113" spans="1:12" s="20" customFormat="1" ht="15.75">
      <c r="A113" s="51"/>
      <c r="B113" s="53"/>
      <c r="C113" s="3" t="s">
        <v>21</v>
      </c>
      <c r="D113" s="4" t="s">
        <v>16</v>
      </c>
      <c r="E113" s="8">
        <v>1</v>
      </c>
      <c r="F113" s="9"/>
      <c r="G113" s="7">
        <v>121</v>
      </c>
      <c r="H113" s="7"/>
      <c r="I113" s="7">
        <f>E113*G113</f>
        <v>121</v>
      </c>
      <c r="J113" s="7"/>
      <c r="K113" s="7">
        <f>I113</f>
        <v>121</v>
      </c>
      <c r="L113" s="49"/>
    </row>
    <row r="114" spans="1:12" s="20" customFormat="1" ht="15.75">
      <c r="A114" s="51"/>
      <c r="B114" s="53"/>
      <c r="C114" s="3" t="s">
        <v>23</v>
      </c>
      <c r="D114" s="4" t="s">
        <v>14</v>
      </c>
      <c r="E114" s="8">
        <v>10</v>
      </c>
      <c r="F114" s="17">
        <v>17</v>
      </c>
      <c r="G114" s="6"/>
      <c r="H114" s="7">
        <v>67</v>
      </c>
      <c r="I114" s="7"/>
      <c r="J114" s="7">
        <f aca="true" t="shared" si="66" ref="J114:J117">F114*H114</f>
        <v>1139</v>
      </c>
      <c r="K114" s="7">
        <f aca="true" t="shared" si="67" ref="K114:K117">J114</f>
        <v>1139</v>
      </c>
      <c r="L114" s="49"/>
    </row>
    <row r="115" spans="1:12" s="20" customFormat="1" ht="15.75">
      <c r="A115" s="51"/>
      <c r="B115" s="53"/>
      <c r="C115" s="3" t="s">
        <v>23</v>
      </c>
      <c r="D115" s="4" t="s">
        <v>15</v>
      </c>
      <c r="E115" s="8">
        <v>6</v>
      </c>
      <c r="F115" s="17">
        <v>11</v>
      </c>
      <c r="G115" s="6"/>
      <c r="H115" s="7">
        <v>67</v>
      </c>
      <c r="I115" s="7"/>
      <c r="J115" s="7">
        <f t="shared" si="66"/>
        <v>737</v>
      </c>
      <c r="K115" s="7">
        <f t="shared" si="67"/>
        <v>737</v>
      </c>
      <c r="L115" s="49"/>
    </row>
    <row r="116" spans="1:12" s="20" customFormat="1" ht="15.75">
      <c r="A116" s="51"/>
      <c r="B116" s="53"/>
      <c r="C116" s="3" t="s">
        <v>24</v>
      </c>
      <c r="D116" s="4" t="s">
        <v>14</v>
      </c>
      <c r="E116" s="8">
        <v>6</v>
      </c>
      <c r="F116" s="17">
        <v>10</v>
      </c>
      <c r="G116" s="6"/>
      <c r="H116" s="7">
        <v>55</v>
      </c>
      <c r="I116" s="7"/>
      <c r="J116" s="7">
        <f t="shared" si="66"/>
        <v>550</v>
      </c>
      <c r="K116" s="7">
        <f t="shared" si="67"/>
        <v>550</v>
      </c>
      <c r="L116" s="49"/>
    </row>
    <row r="117" spans="1:12" s="20" customFormat="1" ht="15.75">
      <c r="A117" s="51"/>
      <c r="B117" s="53"/>
      <c r="C117" s="3" t="s">
        <v>24</v>
      </c>
      <c r="D117" s="4" t="s">
        <v>15</v>
      </c>
      <c r="E117" s="8">
        <v>4</v>
      </c>
      <c r="F117" s="17">
        <v>7</v>
      </c>
      <c r="G117" s="6"/>
      <c r="H117" s="7">
        <v>55</v>
      </c>
      <c r="I117" s="7"/>
      <c r="J117" s="7">
        <f t="shared" si="66"/>
        <v>385</v>
      </c>
      <c r="K117" s="7">
        <f t="shared" si="67"/>
        <v>385</v>
      </c>
      <c r="L117" s="49"/>
    </row>
    <row r="118" spans="1:12" s="20" customFormat="1" ht="15.75">
      <c r="A118" s="51"/>
      <c r="B118" s="53"/>
      <c r="C118" s="30"/>
      <c r="D118" s="31" t="s">
        <v>18</v>
      </c>
      <c r="E118" s="32">
        <v>217</v>
      </c>
      <c r="F118" s="32">
        <v>341</v>
      </c>
      <c r="G118" s="33"/>
      <c r="H118" s="33"/>
      <c r="I118" s="34"/>
      <c r="J118" s="34"/>
      <c r="K118" s="34">
        <f>SUM(K110:K117)</f>
        <v>25101</v>
      </c>
      <c r="L118" s="49"/>
    </row>
    <row r="119" spans="1:12" s="20" customFormat="1" ht="15.75">
      <c r="A119" s="52"/>
      <c r="B119" s="25"/>
      <c r="C119" s="26"/>
      <c r="D119" s="27" t="s">
        <v>53</v>
      </c>
      <c r="E119" s="28">
        <f>E118+E109+E93+E81+E72+E62+E48+E36+E16</f>
        <v>3796</v>
      </c>
      <c r="F119" s="28">
        <f>F118+F109+F93+F81+F72+F62+F48+F36+F16</f>
        <v>4427</v>
      </c>
      <c r="G119" s="24"/>
      <c r="H119" s="24"/>
      <c r="I119" s="29"/>
      <c r="J119" s="29"/>
      <c r="K119" s="29">
        <f>K118+K109+K93+K81+K72+K62+K48+K36+K16</f>
        <v>514478</v>
      </c>
      <c r="L119" s="40">
        <v>25723</v>
      </c>
    </row>
  </sheetData>
  <autoFilter ref="A2:K119"/>
  <mergeCells count="11">
    <mergeCell ref="L3:L118"/>
    <mergeCell ref="A3:A119"/>
    <mergeCell ref="B73:B81"/>
    <mergeCell ref="B82:B93"/>
    <mergeCell ref="B94:B109"/>
    <mergeCell ref="B110:B118"/>
    <mergeCell ref="B17:B36"/>
    <mergeCell ref="B3:B16"/>
    <mergeCell ref="B63:B72"/>
    <mergeCell ref="B49:B62"/>
    <mergeCell ref="B37:B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workbookViewId="0" topLeftCell="A3">
      <selection activeCell="P18" sqref="P18"/>
    </sheetView>
  </sheetViews>
  <sheetFormatPr defaultColWidth="9.140625" defaultRowHeight="15"/>
  <cols>
    <col min="1" max="1" width="10.140625" style="21" bestFit="1" customWidth="1"/>
    <col min="2" max="2" width="10.57421875" style="0" customWidth="1"/>
    <col min="4" max="4" width="36.7109375" style="0" customWidth="1"/>
    <col min="9" max="9" width="10.140625" style="0" customWidth="1"/>
    <col min="10" max="10" width="10.421875" style="0" customWidth="1"/>
    <col min="11" max="11" width="10.7109375" style="0" bestFit="1" customWidth="1"/>
    <col min="12" max="12" width="10.140625" style="0" customWidth="1"/>
    <col min="21" max="23" width="9.140625" style="0" customWidth="1"/>
  </cols>
  <sheetData>
    <row r="1" ht="15">
      <c r="D1" s="41" t="s">
        <v>41</v>
      </c>
    </row>
    <row r="2" spans="1:12" ht="93" customHeight="1">
      <c r="A2" s="23" t="s">
        <v>38</v>
      </c>
      <c r="B2" s="2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39</v>
      </c>
    </row>
    <row r="3" spans="1:12" s="20" customFormat="1" ht="15.75">
      <c r="A3" s="50" t="s">
        <v>54</v>
      </c>
      <c r="B3" s="55" t="s">
        <v>27</v>
      </c>
      <c r="C3" s="38" t="s">
        <v>10</v>
      </c>
      <c r="D3" s="39" t="s">
        <v>11</v>
      </c>
      <c r="E3" s="35">
        <v>10</v>
      </c>
      <c r="F3" s="36"/>
      <c r="G3" s="7"/>
      <c r="H3" s="37"/>
      <c r="I3" s="37"/>
      <c r="J3" s="37"/>
      <c r="K3" s="37"/>
      <c r="L3" s="49"/>
    </row>
    <row r="4" spans="1:12" s="20" customFormat="1" ht="15.75">
      <c r="A4" s="51"/>
      <c r="B4" s="56"/>
      <c r="C4" s="18" t="s">
        <v>10</v>
      </c>
      <c r="D4" s="19" t="s">
        <v>12</v>
      </c>
      <c r="E4" s="8">
        <v>15</v>
      </c>
      <c r="F4" s="9"/>
      <c r="G4" s="7"/>
      <c r="H4" s="7"/>
      <c r="I4" s="7"/>
      <c r="J4" s="7"/>
      <c r="K4" s="7"/>
      <c r="L4" s="49"/>
    </row>
    <row r="5" spans="1:12" s="20" customFormat="1" ht="15.75">
      <c r="A5" s="51"/>
      <c r="B5" s="56"/>
      <c r="C5" s="18" t="s">
        <v>10</v>
      </c>
      <c r="D5" s="4" t="s">
        <v>37</v>
      </c>
      <c r="E5" s="8">
        <v>79</v>
      </c>
      <c r="F5" s="9"/>
      <c r="G5" s="7"/>
      <c r="H5" s="7"/>
      <c r="I5" s="7"/>
      <c r="J5" s="7"/>
      <c r="K5" s="7"/>
      <c r="L5" s="49"/>
    </row>
    <row r="6" spans="1:12" s="20" customFormat="1" ht="15.75">
      <c r="A6" s="51"/>
      <c r="B6" s="56"/>
      <c r="C6" s="18" t="s">
        <v>10</v>
      </c>
      <c r="D6" s="4" t="s">
        <v>36</v>
      </c>
      <c r="E6" s="8">
        <v>60</v>
      </c>
      <c r="F6" s="9"/>
      <c r="G6" s="7"/>
      <c r="H6" s="7"/>
      <c r="I6" s="7"/>
      <c r="J6" s="7"/>
      <c r="K6" s="7"/>
      <c r="L6" s="49"/>
    </row>
    <row r="7" spans="1:12" s="20" customFormat="1" ht="15.75">
      <c r="A7" s="51"/>
      <c r="B7" s="56"/>
      <c r="C7" s="18" t="s">
        <v>10</v>
      </c>
      <c r="D7" s="4" t="s">
        <v>26</v>
      </c>
      <c r="E7" s="5">
        <v>40</v>
      </c>
      <c r="F7" s="17"/>
      <c r="G7" s="7"/>
      <c r="H7" s="6"/>
      <c r="I7" s="7"/>
      <c r="J7" s="7"/>
      <c r="K7" s="7"/>
      <c r="L7" s="49"/>
    </row>
    <row r="8" spans="1:12" s="20" customFormat="1" ht="15.75">
      <c r="A8" s="51"/>
      <c r="B8" s="56"/>
      <c r="C8" s="18" t="s">
        <v>10</v>
      </c>
      <c r="D8" s="19" t="s">
        <v>13</v>
      </c>
      <c r="E8" s="8">
        <v>7</v>
      </c>
      <c r="F8" s="17">
        <v>12</v>
      </c>
      <c r="G8" s="6"/>
      <c r="H8" s="7"/>
      <c r="I8" s="16"/>
      <c r="J8" s="7"/>
      <c r="K8" s="7"/>
      <c r="L8" s="49"/>
    </row>
    <row r="9" spans="1:12" s="20" customFormat="1" ht="15.75">
      <c r="A9" s="51"/>
      <c r="B9" s="56"/>
      <c r="C9" s="18" t="s">
        <v>10</v>
      </c>
      <c r="D9" s="19" t="s">
        <v>14</v>
      </c>
      <c r="E9" s="8">
        <v>100</v>
      </c>
      <c r="F9" s="17">
        <v>167</v>
      </c>
      <c r="G9" s="6"/>
      <c r="H9" s="7"/>
      <c r="I9" s="16"/>
      <c r="J9" s="7"/>
      <c r="K9" s="7"/>
      <c r="L9" s="49"/>
    </row>
    <row r="10" spans="1:12" s="20" customFormat="1" ht="15.75">
      <c r="A10" s="51"/>
      <c r="B10" s="56"/>
      <c r="C10" s="18" t="s">
        <v>10</v>
      </c>
      <c r="D10" s="19" t="s">
        <v>15</v>
      </c>
      <c r="E10" s="8">
        <v>30</v>
      </c>
      <c r="F10" s="17">
        <v>55</v>
      </c>
      <c r="G10" s="6"/>
      <c r="H10" s="7"/>
      <c r="I10" s="16"/>
      <c r="J10" s="7"/>
      <c r="K10" s="7"/>
      <c r="L10" s="49"/>
    </row>
    <row r="11" spans="1:12" s="20" customFormat="1" ht="15.75">
      <c r="A11" s="51"/>
      <c r="B11" s="56"/>
      <c r="C11" s="18" t="s">
        <v>10</v>
      </c>
      <c r="D11" s="19" t="s">
        <v>16</v>
      </c>
      <c r="E11" s="8">
        <v>10</v>
      </c>
      <c r="F11" s="9"/>
      <c r="G11" s="7"/>
      <c r="H11" s="6"/>
      <c r="I11" s="7"/>
      <c r="J11" s="16"/>
      <c r="K11" s="7"/>
      <c r="L11" s="49"/>
    </row>
    <row r="12" spans="1:12" s="20" customFormat="1" ht="15.75">
      <c r="A12" s="51"/>
      <c r="B12" s="56"/>
      <c r="C12" s="18" t="s">
        <v>22</v>
      </c>
      <c r="D12" s="19" t="s">
        <v>13</v>
      </c>
      <c r="E12" s="8">
        <v>1</v>
      </c>
      <c r="F12" s="17">
        <v>2</v>
      </c>
      <c r="G12" s="6"/>
      <c r="H12" s="7"/>
      <c r="I12" s="16"/>
      <c r="J12" s="7"/>
      <c r="K12" s="7"/>
      <c r="L12" s="49"/>
    </row>
    <row r="13" spans="1:12" s="20" customFormat="1" ht="15.75">
      <c r="A13" s="51"/>
      <c r="B13" s="56"/>
      <c r="C13" s="18" t="s">
        <v>22</v>
      </c>
      <c r="D13" s="19" t="s">
        <v>14</v>
      </c>
      <c r="E13" s="8">
        <v>8</v>
      </c>
      <c r="F13" s="17">
        <v>13</v>
      </c>
      <c r="G13" s="6"/>
      <c r="H13" s="7"/>
      <c r="I13" s="16"/>
      <c r="J13" s="7"/>
      <c r="K13" s="7"/>
      <c r="L13" s="49"/>
    </row>
    <row r="14" spans="1:12" s="20" customFormat="1" ht="15.75">
      <c r="A14" s="51"/>
      <c r="B14" s="56"/>
      <c r="C14" s="18" t="s">
        <v>22</v>
      </c>
      <c r="D14" s="19" t="s">
        <v>15</v>
      </c>
      <c r="E14" s="8">
        <v>5</v>
      </c>
      <c r="F14" s="17">
        <v>9</v>
      </c>
      <c r="G14" s="6"/>
      <c r="H14" s="7"/>
      <c r="I14" s="16"/>
      <c r="J14" s="7"/>
      <c r="K14" s="7"/>
      <c r="L14" s="49"/>
    </row>
    <row r="15" spans="1:12" s="20" customFormat="1" ht="15.75">
      <c r="A15" s="51"/>
      <c r="B15" s="56"/>
      <c r="C15" s="18" t="s">
        <v>22</v>
      </c>
      <c r="D15" s="19" t="s">
        <v>16</v>
      </c>
      <c r="E15" s="8">
        <v>2</v>
      </c>
      <c r="F15" s="9"/>
      <c r="G15" s="7"/>
      <c r="H15" s="6"/>
      <c r="I15" s="7"/>
      <c r="J15" s="16"/>
      <c r="K15" s="7"/>
      <c r="L15" s="49"/>
    </row>
    <row r="16" spans="1:12" s="20" customFormat="1" ht="15.75">
      <c r="A16" s="51"/>
      <c r="B16" s="56"/>
      <c r="C16" s="10"/>
      <c r="D16" s="11" t="s">
        <v>18</v>
      </c>
      <c r="E16" s="12">
        <v>367</v>
      </c>
      <c r="F16" s="12">
        <v>258</v>
      </c>
      <c r="G16" s="13"/>
      <c r="H16" s="13"/>
      <c r="I16" s="14"/>
      <c r="J16" s="14"/>
      <c r="K16" s="14"/>
      <c r="L16" s="49"/>
    </row>
    <row r="17" spans="1:12" s="20" customFormat="1" ht="15.75">
      <c r="A17" s="51"/>
      <c r="B17" s="53" t="s">
        <v>28</v>
      </c>
      <c r="C17" s="3" t="s">
        <v>10</v>
      </c>
      <c r="D17" s="4" t="s">
        <v>11</v>
      </c>
      <c r="E17" s="8">
        <v>15</v>
      </c>
      <c r="F17" s="9"/>
      <c r="G17" s="7"/>
      <c r="H17" s="7"/>
      <c r="I17" s="7"/>
      <c r="J17" s="7"/>
      <c r="K17" s="7"/>
      <c r="L17" s="49"/>
    </row>
    <row r="18" spans="1:12" s="20" customFormat="1" ht="15.75">
      <c r="A18" s="51"/>
      <c r="B18" s="53"/>
      <c r="C18" s="3" t="s">
        <v>10</v>
      </c>
      <c r="D18" s="4" t="s">
        <v>12</v>
      </c>
      <c r="E18" s="8">
        <v>30</v>
      </c>
      <c r="F18" s="9"/>
      <c r="G18" s="7"/>
      <c r="H18" s="7"/>
      <c r="I18" s="7"/>
      <c r="J18" s="7"/>
      <c r="K18" s="7"/>
      <c r="L18" s="49"/>
    </row>
    <row r="19" spans="1:12" s="20" customFormat="1" ht="15.75">
      <c r="A19" s="51"/>
      <c r="B19" s="53"/>
      <c r="C19" s="3" t="s">
        <v>10</v>
      </c>
      <c r="D19" s="4" t="s">
        <v>37</v>
      </c>
      <c r="E19" s="8">
        <v>150</v>
      </c>
      <c r="F19" s="9"/>
      <c r="G19" s="7"/>
      <c r="H19" s="7"/>
      <c r="I19" s="7"/>
      <c r="J19" s="7"/>
      <c r="K19" s="7"/>
      <c r="L19" s="49"/>
    </row>
    <row r="20" spans="1:12" s="20" customFormat="1" ht="15.75">
      <c r="A20" s="51"/>
      <c r="B20" s="53"/>
      <c r="C20" s="3" t="s">
        <v>10</v>
      </c>
      <c r="D20" s="4" t="s">
        <v>36</v>
      </c>
      <c r="E20" s="8">
        <v>300</v>
      </c>
      <c r="F20" s="9"/>
      <c r="G20" s="7"/>
      <c r="H20" s="7"/>
      <c r="I20" s="7"/>
      <c r="J20" s="7"/>
      <c r="K20" s="7"/>
      <c r="L20" s="49"/>
    </row>
    <row r="21" spans="1:12" s="20" customFormat="1" ht="15.75">
      <c r="A21" s="51"/>
      <c r="B21" s="53"/>
      <c r="C21" s="3" t="s">
        <v>10</v>
      </c>
      <c r="D21" s="4" t="s">
        <v>26</v>
      </c>
      <c r="E21" s="8">
        <v>87</v>
      </c>
      <c r="F21" s="9"/>
      <c r="G21" s="7"/>
      <c r="H21" s="7"/>
      <c r="I21" s="7"/>
      <c r="J21" s="7"/>
      <c r="K21" s="7"/>
      <c r="L21" s="49"/>
    </row>
    <row r="22" spans="1:12" s="20" customFormat="1" ht="15.75">
      <c r="A22" s="51"/>
      <c r="B22" s="53"/>
      <c r="C22" s="3" t="s">
        <v>10</v>
      </c>
      <c r="D22" s="4" t="s">
        <v>13</v>
      </c>
      <c r="E22" s="8">
        <v>17</v>
      </c>
      <c r="F22" s="17">
        <v>28</v>
      </c>
      <c r="G22" s="6"/>
      <c r="H22" s="7"/>
      <c r="I22" s="7"/>
      <c r="J22" s="7"/>
      <c r="K22" s="7"/>
      <c r="L22" s="49"/>
    </row>
    <row r="23" spans="1:12" s="20" customFormat="1" ht="15.75">
      <c r="A23" s="51"/>
      <c r="B23" s="53"/>
      <c r="C23" s="3" t="s">
        <v>10</v>
      </c>
      <c r="D23" s="4" t="s">
        <v>14</v>
      </c>
      <c r="E23" s="8">
        <v>150</v>
      </c>
      <c r="F23" s="17">
        <v>250</v>
      </c>
      <c r="G23" s="6"/>
      <c r="H23" s="7"/>
      <c r="I23" s="7"/>
      <c r="J23" s="7"/>
      <c r="K23" s="7"/>
      <c r="L23" s="49"/>
    </row>
    <row r="24" spans="1:12" s="20" customFormat="1" ht="15.75">
      <c r="A24" s="51"/>
      <c r="B24" s="53"/>
      <c r="C24" s="3" t="s">
        <v>10</v>
      </c>
      <c r="D24" s="4" t="s">
        <v>15</v>
      </c>
      <c r="E24" s="5">
        <v>100</v>
      </c>
      <c r="F24" s="17">
        <v>182</v>
      </c>
      <c r="G24" s="6"/>
      <c r="H24" s="7"/>
      <c r="I24" s="7"/>
      <c r="J24" s="7"/>
      <c r="K24" s="7"/>
      <c r="L24" s="49"/>
    </row>
    <row r="25" spans="1:12" s="20" customFormat="1" ht="15.75">
      <c r="A25" s="51"/>
      <c r="B25" s="53"/>
      <c r="C25" s="3" t="s">
        <v>10</v>
      </c>
      <c r="D25" s="4" t="s">
        <v>16</v>
      </c>
      <c r="E25" s="8">
        <v>34</v>
      </c>
      <c r="F25" s="9"/>
      <c r="G25" s="7"/>
      <c r="H25" s="7"/>
      <c r="I25" s="7"/>
      <c r="J25" s="7"/>
      <c r="K25" s="7"/>
      <c r="L25" s="49"/>
    </row>
    <row r="26" spans="1:12" s="20" customFormat="1" ht="15.75">
      <c r="A26" s="51"/>
      <c r="B26" s="53"/>
      <c r="C26" s="3" t="s">
        <v>17</v>
      </c>
      <c r="D26" s="4" t="s">
        <v>26</v>
      </c>
      <c r="E26" s="8">
        <v>7</v>
      </c>
      <c r="F26" s="9"/>
      <c r="G26" s="7"/>
      <c r="H26" s="7"/>
      <c r="I26" s="7"/>
      <c r="J26" s="7"/>
      <c r="K26" s="7"/>
      <c r="L26" s="49"/>
    </row>
    <row r="27" spans="1:12" s="20" customFormat="1" ht="15.75">
      <c r="A27" s="51"/>
      <c r="B27" s="53"/>
      <c r="C27" s="3" t="s">
        <v>17</v>
      </c>
      <c r="D27" s="4" t="s">
        <v>13</v>
      </c>
      <c r="E27" s="8">
        <v>2</v>
      </c>
      <c r="F27" s="17">
        <v>3</v>
      </c>
      <c r="G27" s="6"/>
      <c r="H27" s="7"/>
      <c r="I27" s="7"/>
      <c r="J27" s="7"/>
      <c r="K27" s="7"/>
      <c r="L27" s="49"/>
    </row>
    <row r="28" spans="1:12" s="20" customFormat="1" ht="15.75">
      <c r="A28" s="51"/>
      <c r="B28" s="53"/>
      <c r="C28" s="3" t="s">
        <v>17</v>
      </c>
      <c r="D28" s="4" t="s">
        <v>14</v>
      </c>
      <c r="E28" s="8">
        <v>51</v>
      </c>
      <c r="F28" s="17">
        <v>85</v>
      </c>
      <c r="G28" s="6"/>
      <c r="H28" s="7"/>
      <c r="I28" s="7"/>
      <c r="J28" s="7"/>
      <c r="K28" s="7"/>
      <c r="L28" s="49"/>
    </row>
    <row r="29" spans="1:12" s="20" customFormat="1" ht="15.75">
      <c r="A29" s="51"/>
      <c r="B29" s="53"/>
      <c r="C29" s="3" t="s">
        <v>17</v>
      </c>
      <c r="D29" s="4" t="s">
        <v>15</v>
      </c>
      <c r="E29" s="8">
        <v>10</v>
      </c>
      <c r="F29" s="17">
        <v>18</v>
      </c>
      <c r="G29" s="6"/>
      <c r="H29" s="7"/>
      <c r="I29" s="7"/>
      <c r="J29" s="7"/>
      <c r="K29" s="7"/>
      <c r="L29" s="49"/>
    </row>
    <row r="30" spans="1:12" s="20" customFormat="1" ht="15.75">
      <c r="A30" s="51"/>
      <c r="B30" s="53"/>
      <c r="C30" s="3" t="s">
        <v>17</v>
      </c>
      <c r="D30" s="4" t="s">
        <v>16</v>
      </c>
      <c r="E30" s="8">
        <v>20</v>
      </c>
      <c r="F30" s="9"/>
      <c r="G30" s="7"/>
      <c r="H30" s="7"/>
      <c r="I30" s="7"/>
      <c r="J30" s="7"/>
      <c r="K30" s="7"/>
      <c r="L30" s="49"/>
    </row>
    <row r="31" spans="1:12" s="20" customFormat="1" ht="15.75">
      <c r="A31" s="51"/>
      <c r="B31" s="53"/>
      <c r="C31" s="3" t="s">
        <v>22</v>
      </c>
      <c r="D31" s="4" t="s">
        <v>26</v>
      </c>
      <c r="E31" s="8">
        <v>23</v>
      </c>
      <c r="F31" s="9"/>
      <c r="G31" s="7"/>
      <c r="H31" s="7"/>
      <c r="I31" s="7"/>
      <c r="J31" s="7"/>
      <c r="K31" s="7"/>
      <c r="L31" s="49"/>
    </row>
    <row r="32" spans="1:12" s="20" customFormat="1" ht="15.75">
      <c r="A32" s="51"/>
      <c r="B32" s="53"/>
      <c r="C32" s="3" t="s">
        <v>22</v>
      </c>
      <c r="D32" s="4" t="s">
        <v>13</v>
      </c>
      <c r="E32" s="8">
        <v>6</v>
      </c>
      <c r="F32" s="17">
        <v>10</v>
      </c>
      <c r="G32" s="6"/>
      <c r="H32" s="7"/>
      <c r="I32" s="7"/>
      <c r="J32" s="7"/>
      <c r="K32" s="7"/>
      <c r="L32" s="49"/>
    </row>
    <row r="33" spans="1:12" s="20" customFormat="1" ht="15.75">
      <c r="A33" s="51"/>
      <c r="B33" s="53"/>
      <c r="C33" s="3" t="s">
        <v>22</v>
      </c>
      <c r="D33" s="4" t="s">
        <v>14</v>
      </c>
      <c r="E33" s="8">
        <v>50</v>
      </c>
      <c r="F33" s="17">
        <v>83</v>
      </c>
      <c r="G33" s="6"/>
      <c r="H33" s="7"/>
      <c r="I33" s="7"/>
      <c r="J33" s="7"/>
      <c r="K33" s="7"/>
      <c r="L33" s="49"/>
    </row>
    <row r="34" spans="1:12" s="20" customFormat="1" ht="15.75">
      <c r="A34" s="51"/>
      <c r="B34" s="53"/>
      <c r="C34" s="3" t="s">
        <v>22</v>
      </c>
      <c r="D34" s="4" t="s">
        <v>15</v>
      </c>
      <c r="E34" s="8">
        <v>7</v>
      </c>
      <c r="F34" s="17">
        <v>13</v>
      </c>
      <c r="G34" s="6"/>
      <c r="H34" s="7"/>
      <c r="I34" s="7"/>
      <c r="J34" s="7"/>
      <c r="K34" s="7"/>
      <c r="L34" s="49"/>
    </row>
    <row r="35" spans="1:12" s="20" customFormat="1" ht="15.75">
      <c r="A35" s="51"/>
      <c r="B35" s="53"/>
      <c r="C35" s="3" t="s">
        <v>22</v>
      </c>
      <c r="D35" s="4" t="s">
        <v>16</v>
      </c>
      <c r="E35" s="8">
        <v>10</v>
      </c>
      <c r="F35" s="9"/>
      <c r="G35" s="7"/>
      <c r="H35" s="7"/>
      <c r="I35" s="7"/>
      <c r="J35" s="7"/>
      <c r="K35" s="7"/>
      <c r="L35" s="49"/>
    </row>
    <row r="36" spans="1:12" s="20" customFormat="1" ht="15.75">
      <c r="A36" s="51"/>
      <c r="B36" s="54"/>
      <c r="C36" s="10"/>
      <c r="D36" s="11" t="s">
        <v>18</v>
      </c>
      <c r="E36" s="12">
        <v>1069</v>
      </c>
      <c r="F36" s="12">
        <v>672</v>
      </c>
      <c r="G36" s="13"/>
      <c r="H36" s="13"/>
      <c r="I36" s="14"/>
      <c r="J36" s="14"/>
      <c r="K36" s="14"/>
      <c r="L36" s="49"/>
    </row>
    <row r="37" spans="1:12" s="20" customFormat="1" ht="15.75">
      <c r="A37" s="51"/>
      <c r="B37" s="53" t="s">
        <v>31</v>
      </c>
      <c r="C37" s="3" t="s">
        <v>19</v>
      </c>
      <c r="D37" s="4" t="s">
        <v>36</v>
      </c>
      <c r="E37" s="8">
        <v>10</v>
      </c>
      <c r="F37" s="9"/>
      <c r="G37" s="7"/>
      <c r="H37" s="7"/>
      <c r="I37" s="7"/>
      <c r="J37" s="7"/>
      <c r="K37" s="7"/>
      <c r="L37" s="49"/>
    </row>
    <row r="38" spans="1:12" s="20" customFormat="1" ht="15.75">
      <c r="A38" s="51"/>
      <c r="B38" s="53"/>
      <c r="C38" s="3" t="s">
        <v>19</v>
      </c>
      <c r="D38" s="4" t="s">
        <v>26</v>
      </c>
      <c r="E38" s="8">
        <v>14</v>
      </c>
      <c r="F38" s="17"/>
      <c r="G38" s="7"/>
      <c r="H38" s="7"/>
      <c r="I38" s="7"/>
      <c r="J38" s="7"/>
      <c r="K38" s="7"/>
      <c r="L38" s="49"/>
    </row>
    <row r="39" spans="1:12" s="20" customFormat="1" ht="15.75">
      <c r="A39" s="51"/>
      <c r="B39" s="53"/>
      <c r="C39" s="3" t="s">
        <v>19</v>
      </c>
      <c r="D39" s="4" t="s">
        <v>20</v>
      </c>
      <c r="E39" s="8">
        <v>40</v>
      </c>
      <c r="F39" s="17">
        <v>67</v>
      </c>
      <c r="G39" s="6"/>
      <c r="H39" s="7"/>
      <c r="I39" s="7"/>
      <c r="J39" s="7"/>
      <c r="K39" s="7"/>
      <c r="L39" s="49"/>
    </row>
    <row r="40" spans="1:12" s="20" customFormat="1" ht="15.75">
      <c r="A40" s="51"/>
      <c r="B40" s="53"/>
      <c r="C40" s="3" t="s">
        <v>19</v>
      </c>
      <c r="D40" s="4" t="s">
        <v>14</v>
      </c>
      <c r="E40" s="8">
        <v>147</v>
      </c>
      <c r="F40" s="17">
        <v>245</v>
      </c>
      <c r="G40" s="6"/>
      <c r="H40" s="7"/>
      <c r="I40" s="7"/>
      <c r="J40" s="7"/>
      <c r="K40" s="7"/>
      <c r="L40" s="49"/>
    </row>
    <row r="41" spans="1:12" s="20" customFormat="1" ht="15.75">
      <c r="A41" s="51"/>
      <c r="B41" s="53"/>
      <c r="C41" s="3" t="s">
        <v>19</v>
      </c>
      <c r="D41" s="4" t="s">
        <v>15</v>
      </c>
      <c r="E41" s="8">
        <v>98</v>
      </c>
      <c r="F41" s="17">
        <v>178</v>
      </c>
      <c r="G41" s="6"/>
      <c r="H41" s="7"/>
      <c r="I41" s="7"/>
      <c r="J41" s="7"/>
      <c r="K41" s="7"/>
      <c r="L41" s="49"/>
    </row>
    <row r="42" spans="1:12" s="20" customFormat="1" ht="15.75">
      <c r="A42" s="51"/>
      <c r="B42" s="53"/>
      <c r="C42" s="3" t="s">
        <v>19</v>
      </c>
      <c r="D42" s="4" t="s">
        <v>16</v>
      </c>
      <c r="E42" s="8">
        <v>1</v>
      </c>
      <c r="F42" s="17"/>
      <c r="G42" s="7"/>
      <c r="H42" s="7"/>
      <c r="I42" s="7"/>
      <c r="J42" s="7"/>
      <c r="K42" s="7"/>
      <c r="L42" s="49"/>
    </row>
    <row r="43" spans="1:12" s="20" customFormat="1" ht="15.75">
      <c r="A43" s="51"/>
      <c r="B43" s="53"/>
      <c r="C43" s="3" t="s">
        <v>21</v>
      </c>
      <c r="D43" s="4" t="s">
        <v>36</v>
      </c>
      <c r="E43" s="8">
        <v>4</v>
      </c>
      <c r="F43" s="9"/>
      <c r="G43" s="7"/>
      <c r="H43" s="7"/>
      <c r="I43" s="7"/>
      <c r="J43" s="7"/>
      <c r="K43" s="7"/>
      <c r="L43" s="49"/>
    </row>
    <row r="44" spans="1:12" s="20" customFormat="1" ht="15.75">
      <c r="A44" s="51"/>
      <c r="B44" s="53"/>
      <c r="C44" s="3" t="s">
        <v>21</v>
      </c>
      <c r="D44" s="4" t="s">
        <v>26</v>
      </c>
      <c r="E44" s="8">
        <v>5</v>
      </c>
      <c r="F44" s="17"/>
      <c r="G44" s="7"/>
      <c r="H44" s="7"/>
      <c r="I44" s="7"/>
      <c r="J44" s="7"/>
      <c r="K44" s="7"/>
      <c r="L44" s="49"/>
    </row>
    <row r="45" spans="1:12" s="20" customFormat="1" ht="15.75">
      <c r="A45" s="51"/>
      <c r="B45" s="53"/>
      <c r="C45" s="3" t="s">
        <v>21</v>
      </c>
      <c r="D45" s="4" t="s">
        <v>14</v>
      </c>
      <c r="E45" s="8">
        <v>48</v>
      </c>
      <c r="F45" s="17">
        <v>80</v>
      </c>
      <c r="G45" s="6"/>
      <c r="H45" s="7"/>
      <c r="I45" s="7"/>
      <c r="J45" s="7"/>
      <c r="K45" s="7"/>
      <c r="L45" s="49"/>
    </row>
    <row r="46" spans="1:12" s="20" customFormat="1" ht="15.75">
      <c r="A46" s="51"/>
      <c r="B46" s="53"/>
      <c r="C46" s="3" t="s">
        <v>21</v>
      </c>
      <c r="D46" s="4" t="s">
        <v>15</v>
      </c>
      <c r="E46" s="8">
        <v>31</v>
      </c>
      <c r="F46" s="17">
        <v>56</v>
      </c>
      <c r="G46" s="6"/>
      <c r="H46" s="7"/>
      <c r="I46" s="7"/>
      <c r="J46" s="7"/>
      <c r="K46" s="7"/>
      <c r="L46" s="49"/>
    </row>
    <row r="47" spans="1:12" s="20" customFormat="1" ht="15.75">
      <c r="A47" s="51"/>
      <c r="B47" s="53"/>
      <c r="C47" s="3" t="s">
        <v>21</v>
      </c>
      <c r="D47" s="4" t="s">
        <v>16</v>
      </c>
      <c r="E47" s="8">
        <v>1</v>
      </c>
      <c r="F47" s="9"/>
      <c r="G47" s="7"/>
      <c r="H47" s="7"/>
      <c r="I47" s="7"/>
      <c r="J47" s="7"/>
      <c r="K47" s="7"/>
      <c r="L47" s="49"/>
    </row>
    <row r="48" spans="1:12" s="20" customFormat="1" ht="15.75">
      <c r="A48" s="51"/>
      <c r="B48" s="54"/>
      <c r="C48" s="10"/>
      <c r="D48" s="11" t="s">
        <v>18</v>
      </c>
      <c r="E48" s="12">
        <v>399</v>
      </c>
      <c r="F48" s="12">
        <v>626</v>
      </c>
      <c r="G48" s="13"/>
      <c r="H48" s="13"/>
      <c r="I48" s="14"/>
      <c r="J48" s="14"/>
      <c r="K48" s="14"/>
      <c r="L48" s="49"/>
    </row>
    <row r="49" spans="1:12" s="20" customFormat="1" ht="15.75">
      <c r="A49" s="51"/>
      <c r="B49" s="53" t="s">
        <v>30</v>
      </c>
      <c r="C49" s="3" t="s">
        <v>19</v>
      </c>
      <c r="D49" s="4" t="s">
        <v>36</v>
      </c>
      <c r="E49" s="8">
        <v>2</v>
      </c>
      <c r="F49" s="9"/>
      <c r="G49" s="7"/>
      <c r="H49" s="7"/>
      <c r="I49" s="7"/>
      <c r="J49" s="7"/>
      <c r="K49" s="7"/>
      <c r="L49" s="49"/>
    </row>
    <row r="50" spans="1:12" s="20" customFormat="1" ht="15.75">
      <c r="A50" s="51"/>
      <c r="B50" s="53"/>
      <c r="C50" s="3" t="s">
        <v>19</v>
      </c>
      <c r="D50" s="4" t="s">
        <v>26</v>
      </c>
      <c r="E50" s="8">
        <v>11</v>
      </c>
      <c r="F50" s="9"/>
      <c r="G50" s="7"/>
      <c r="H50" s="7"/>
      <c r="I50" s="7"/>
      <c r="J50" s="7"/>
      <c r="K50" s="7"/>
      <c r="L50" s="49"/>
    </row>
    <row r="51" spans="1:12" s="20" customFormat="1" ht="15.75">
      <c r="A51" s="51"/>
      <c r="B51" s="53"/>
      <c r="C51" s="3" t="s">
        <v>19</v>
      </c>
      <c r="D51" s="4" t="s">
        <v>20</v>
      </c>
      <c r="E51" s="8">
        <v>38</v>
      </c>
      <c r="F51" s="17">
        <v>63</v>
      </c>
      <c r="G51" s="6"/>
      <c r="H51" s="7"/>
      <c r="I51" s="7"/>
      <c r="J51" s="7"/>
      <c r="K51" s="7"/>
      <c r="L51" s="49"/>
    </row>
    <row r="52" spans="1:12" s="20" customFormat="1" ht="15.75">
      <c r="A52" s="51"/>
      <c r="B52" s="53"/>
      <c r="C52" s="3" t="s">
        <v>19</v>
      </c>
      <c r="D52" s="4" t="s">
        <v>13</v>
      </c>
      <c r="E52" s="8">
        <v>1</v>
      </c>
      <c r="F52" s="17">
        <v>2</v>
      </c>
      <c r="G52" s="6"/>
      <c r="H52" s="7"/>
      <c r="I52" s="7"/>
      <c r="J52" s="7"/>
      <c r="K52" s="7"/>
      <c r="L52" s="49"/>
    </row>
    <row r="53" spans="1:12" s="20" customFormat="1" ht="15.75">
      <c r="A53" s="51"/>
      <c r="B53" s="53"/>
      <c r="C53" s="3" t="s">
        <v>19</v>
      </c>
      <c r="D53" s="4" t="s">
        <v>14</v>
      </c>
      <c r="E53" s="8">
        <v>101</v>
      </c>
      <c r="F53" s="17">
        <v>168</v>
      </c>
      <c r="G53" s="6"/>
      <c r="H53" s="7"/>
      <c r="I53" s="7"/>
      <c r="J53" s="7"/>
      <c r="K53" s="7"/>
      <c r="L53" s="49"/>
    </row>
    <row r="54" spans="1:12" s="20" customFormat="1" ht="15.75">
      <c r="A54" s="51"/>
      <c r="B54" s="53"/>
      <c r="C54" s="3" t="s">
        <v>19</v>
      </c>
      <c r="D54" s="4" t="s">
        <v>15</v>
      </c>
      <c r="E54" s="8">
        <v>70</v>
      </c>
      <c r="F54" s="17">
        <v>127</v>
      </c>
      <c r="G54" s="6"/>
      <c r="H54" s="7"/>
      <c r="I54" s="7"/>
      <c r="J54" s="7"/>
      <c r="K54" s="7"/>
      <c r="L54" s="49"/>
    </row>
    <row r="55" spans="1:12" s="20" customFormat="1" ht="15.75">
      <c r="A55" s="51"/>
      <c r="B55" s="53"/>
      <c r="C55" s="3" t="s">
        <v>19</v>
      </c>
      <c r="D55" s="4" t="s">
        <v>16</v>
      </c>
      <c r="E55" s="8">
        <v>1</v>
      </c>
      <c r="F55" s="9"/>
      <c r="G55" s="7"/>
      <c r="H55" s="7"/>
      <c r="I55" s="7"/>
      <c r="J55" s="7"/>
      <c r="K55" s="7"/>
      <c r="L55" s="49"/>
    </row>
    <row r="56" spans="1:12" s="20" customFormat="1" ht="15.75">
      <c r="A56" s="51"/>
      <c r="B56" s="53"/>
      <c r="C56" s="3" t="s">
        <v>21</v>
      </c>
      <c r="D56" s="4" t="s">
        <v>36</v>
      </c>
      <c r="E56" s="8">
        <v>1</v>
      </c>
      <c r="F56" s="9"/>
      <c r="G56" s="7"/>
      <c r="H56" s="7"/>
      <c r="I56" s="7"/>
      <c r="J56" s="7"/>
      <c r="K56" s="7"/>
      <c r="L56" s="49"/>
    </row>
    <row r="57" spans="1:12" s="20" customFormat="1" ht="15.75">
      <c r="A57" s="51"/>
      <c r="B57" s="53"/>
      <c r="C57" s="3" t="s">
        <v>21</v>
      </c>
      <c r="D57" s="4" t="s">
        <v>26</v>
      </c>
      <c r="E57" s="8">
        <v>18</v>
      </c>
      <c r="F57" s="9"/>
      <c r="G57" s="7"/>
      <c r="H57" s="7"/>
      <c r="I57" s="7"/>
      <c r="J57" s="7"/>
      <c r="K57" s="7"/>
      <c r="L57" s="49"/>
    </row>
    <row r="58" spans="1:12" s="20" customFormat="1" ht="15.75">
      <c r="A58" s="51"/>
      <c r="B58" s="53"/>
      <c r="C58" s="3" t="s">
        <v>21</v>
      </c>
      <c r="D58" s="4" t="s">
        <v>20</v>
      </c>
      <c r="E58" s="8">
        <v>37</v>
      </c>
      <c r="F58" s="17">
        <v>62</v>
      </c>
      <c r="G58" s="6"/>
      <c r="H58" s="7"/>
      <c r="I58" s="7"/>
      <c r="J58" s="7"/>
      <c r="K58" s="7"/>
      <c r="L58" s="49"/>
    </row>
    <row r="59" spans="1:12" s="20" customFormat="1" ht="15.75">
      <c r="A59" s="51"/>
      <c r="B59" s="53"/>
      <c r="C59" s="3" t="s">
        <v>21</v>
      </c>
      <c r="D59" s="4" t="s">
        <v>14</v>
      </c>
      <c r="E59" s="8">
        <v>128</v>
      </c>
      <c r="F59" s="17">
        <v>213</v>
      </c>
      <c r="G59" s="6"/>
      <c r="H59" s="7"/>
      <c r="I59" s="7"/>
      <c r="J59" s="7"/>
      <c r="K59" s="7"/>
      <c r="L59" s="49"/>
    </row>
    <row r="60" spans="1:12" s="20" customFormat="1" ht="15.75">
      <c r="A60" s="51"/>
      <c r="B60" s="53"/>
      <c r="C60" s="3" t="s">
        <v>21</v>
      </c>
      <c r="D60" s="4" t="s">
        <v>15</v>
      </c>
      <c r="E60" s="8">
        <v>84</v>
      </c>
      <c r="F60" s="17">
        <v>153</v>
      </c>
      <c r="G60" s="6"/>
      <c r="H60" s="7"/>
      <c r="I60" s="7"/>
      <c r="J60" s="7"/>
      <c r="K60" s="7"/>
      <c r="L60" s="49"/>
    </row>
    <row r="61" spans="1:12" s="20" customFormat="1" ht="15.75">
      <c r="A61" s="51"/>
      <c r="B61" s="53"/>
      <c r="C61" s="3" t="s">
        <v>21</v>
      </c>
      <c r="D61" s="4" t="s">
        <v>16</v>
      </c>
      <c r="E61" s="5">
        <v>1</v>
      </c>
      <c r="F61" s="17"/>
      <c r="G61" s="7"/>
      <c r="H61" s="6"/>
      <c r="I61" s="7"/>
      <c r="J61" s="7"/>
      <c r="K61" s="7"/>
      <c r="L61" s="49"/>
    </row>
    <row r="62" spans="1:12" s="20" customFormat="1" ht="15.75">
      <c r="A62" s="51"/>
      <c r="B62" s="54"/>
      <c r="C62" s="10"/>
      <c r="D62" s="11" t="s">
        <v>18</v>
      </c>
      <c r="E62" s="12">
        <v>493</v>
      </c>
      <c r="F62" s="12">
        <v>788</v>
      </c>
      <c r="G62" s="13"/>
      <c r="H62" s="13"/>
      <c r="I62" s="14"/>
      <c r="J62" s="14"/>
      <c r="K62" s="14"/>
      <c r="L62" s="49"/>
    </row>
    <row r="63" spans="1:12" s="20" customFormat="1" ht="15.75">
      <c r="A63" s="51"/>
      <c r="B63" s="53" t="s">
        <v>29</v>
      </c>
      <c r="C63" s="3" t="s">
        <v>19</v>
      </c>
      <c r="D63" s="4" t="s">
        <v>26</v>
      </c>
      <c r="E63" s="8">
        <v>1</v>
      </c>
      <c r="F63" s="9"/>
      <c r="G63" s="7"/>
      <c r="H63" s="7"/>
      <c r="I63" s="7"/>
      <c r="J63" s="7"/>
      <c r="K63" s="7"/>
      <c r="L63" s="49"/>
    </row>
    <row r="64" spans="1:12" s="20" customFormat="1" ht="15.75">
      <c r="A64" s="51"/>
      <c r="B64" s="53"/>
      <c r="C64" s="3" t="s">
        <v>19</v>
      </c>
      <c r="D64" s="4" t="s">
        <v>20</v>
      </c>
      <c r="E64" s="8">
        <v>3</v>
      </c>
      <c r="F64" s="17">
        <v>5</v>
      </c>
      <c r="G64" s="6"/>
      <c r="H64" s="7"/>
      <c r="I64" s="7"/>
      <c r="J64" s="7"/>
      <c r="K64" s="7"/>
      <c r="L64" s="49"/>
    </row>
    <row r="65" spans="1:12" s="20" customFormat="1" ht="15.75">
      <c r="A65" s="51"/>
      <c r="B65" s="53"/>
      <c r="C65" s="3" t="s">
        <v>19</v>
      </c>
      <c r="D65" s="4" t="s">
        <v>14</v>
      </c>
      <c r="E65" s="8">
        <v>36</v>
      </c>
      <c r="F65" s="17">
        <v>60</v>
      </c>
      <c r="G65" s="6"/>
      <c r="H65" s="7"/>
      <c r="I65" s="7"/>
      <c r="J65" s="7"/>
      <c r="K65" s="7"/>
      <c r="L65" s="49"/>
    </row>
    <row r="66" spans="1:12" s="20" customFormat="1" ht="15.75">
      <c r="A66" s="51"/>
      <c r="B66" s="53"/>
      <c r="C66" s="3" t="s">
        <v>19</v>
      </c>
      <c r="D66" s="4" t="s">
        <v>15</v>
      </c>
      <c r="E66" s="8">
        <v>28</v>
      </c>
      <c r="F66" s="17">
        <v>51</v>
      </c>
      <c r="G66" s="6"/>
      <c r="H66" s="7"/>
      <c r="I66" s="7"/>
      <c r="J66" s="7"/>
      <c r="K66" s="7"/>
      <c r="L66" s="49"/>
    </row>
    <row r="67" spans="1:12" s="20" customFormat="1" ht="15.75">
      <c r="A67" s="51"/>
      <c r="B67" s="53"/>
      <c r="C67" s="3" t="s">
        <v>19</v>
      </c>
      <c r="D67" s="4" t="s">
        <v>16</v>
      </c>
      <c r="E67" s="8">
        <v>1</v>
      </c>
      <c r="F67" s="17"/>
      <c r="G67" s="7"/>
      <c r="H67" s="7"/>
      <c r="I67" s="7"/>
      <c r="J67" s="7"/>
      <c r="K67" s="7"/>
      <c r="L67" s="49"/>
    </row>
    <row r="68" spans="1:12" s="20" customFormat="1" ht="15.75">
      <c r="A68" s="51"/>
      <c r="B68" s="53"/>
      <c r="C68" s="3" t="s">
        <v>21</v>
      </c>
      <c r="D68" s="4" t="s">
        <v>36</v>
      </c>
      <c r="E68" s="8">
        <v>1</v>
      </c>
      <c r="F68" s="9"/>
      <c r="G68" s="7"/>
      <c r="H68" s="7"/>
      <c r="I68" s="7"/>
      <c r="J68" s="7"/>
      <c r="K68" s="7"/>
      <c r="L68" s="49"/>
    </row>
    <row r="69" spans="1:12" s="20" customFormat="1" ht="15.75">
      <c r="A69" s="51"/>
      <c r="B69" s="53"/>
      <c r="C69" s="3" t="s">
        <v>21</v>
      </c>
      <c r="D69" s="4" t="s">
        <v>14</v>
      </c>
      <c r="E69" s="8">
        <v>19</v>
      </c>
      <c r="F69" s="17">
        <v>32</v>
      </c>
      <c r="G69" s="6"/>
      <c r="H69" s="7"/>
      <c r="I69" s="7"/>
      <c r="J69" s="7"/>
      <c r="K69" s="7"/>
      <c r="L69" s="49"/>
    </row>
    <row r="70" spans="1:12" s="20" customFormat="1" ht="15.75">
      <c r="A70" s="51"/>
      <c r="B70" s="53"/>
      <c r="C70" s="3" t="s">
        <v>21</v>
      </c>
      <c r="D70" s="4" t="s">
        <v>15</v>
      </c>
      <c r="E70" s="8">
        <v>16</v>
      </c>
      <c r="F70" s="17">
        <v>29</v>
      </c>
      <c r="G70" s="6"/>
      <c r="H70" s="7"/>
      <c r="I70" s="7"/>
      <c r="J70" s="7"/>
      <c r="K70" s="7"/>
      <c r="L70" s="49"/>
    </row>
    <row r="71" spans="1:12" s="20" customFormat="1" ht="15.75">
      <c r="A71" s="51"/>
      <c r="B71" s="53"/>
      <c r="C71" s="3" t="s">
        <v>21</v>
      </c>
      <c r="D71" s="4" t="s">
        <v>16</v>
      </c>
      <c r="E71" s="8">
        <v>1</v>
      </c>
      <c r="F71" s="17"/>
      <c r="G71" s="7"/>
      <c r="H71" s="7"/>
      <c r="I71" s="7"/>
      <c r="J71" s="7"/>
      <c r="K71" s="7"/>
      <c r="L71" s="49"/>
    </row>
    <row r="72" spans="1:12" s="20" customFormat="1" ht="15.75">
      <c r="A72" s="51"/>
      <c r="B72" s="54"/>
      <c r="C72" s="10"/>
      <c r="D72" s="11" t="s">
        <v>18</v>
      </c>
      <c r="E72" s="12">
        <v>106</v>
      </c>
      <c r="F72" s="12">
        <v>177</v>
      </c>
      <c r="G72" s="13"/>
      <c r="H72" s="13"/>
      <c r="I72" s="14"/>
      <c r="J72" s="14"/>
      <c r="K72" s="14"/>
      <c r="L72" s="49"/>
    </row>
    <row r="73" spans="1:12" s="20" customFormat="1" ht="15.75">
      <c r="A73" s="51"/>
      <c r="B73" s="53" t="s">
        <v>32</v>
      </c>
      <c r="C73" s="3" t="s">
        <v>19</v>
      </c>
      <c r="D73" s="4" t="s">
        <v>36</v>
      </c>
      <c r="E73" s="8">
        <v>6</v>
      </c>
      <c r="F73" s="9"/>
      <c r="G73" s="7"/>
      <c r="H73" s="7"/>
      <c r="I73" s="7"/>
      <c r="J73" s="7"/>
      <c r="K73" s="7"/>
      <c r="L73" s="49"/>
    </row>
    <row r="74" spans="1:12" s="20" customFormat="1" ht="15.75">
      <c r="A74" s="51"/>
      <c r="B74" s="53"/>
      <c r="C74" s="3" t="s">
        <v>19</v>
      </c>
      <c r="D74" s="4" t="s">
        <v>26</v>
      </c>
      <c r="E74" s="8">
        <v>18</v>
      </c>
      <c r="F74" s="9"/>
      <c r="G74" s="7"/>
      <c r="H74" s="7"/>
      <c r="I74" s="7"/>
      <c r="J74" s="7"/>
      <c r="K74" s="7"/>
      <c r="L74" s="49"/>
    </row>
    <row r="75" spans="1:12" s="20" customFormat="1" ht="15.75">
      <c r="A75" s="51"/>
      <c r="B75" s="53"/>
      <c r="C75" s="3" t="s">
        <v>19</v>
      </c>
      <c r="D75" s="4" t="s">
        <v>20</v>
      </c>
      <c r="E75" s="8">
        <v>26</v>
      </c>
      <c r="F75" s="17">
        <v>43</v>
      </c>
      <c r="G75" s="6"/>
      <c r="H75" s="7"/>
      <c r="I75" s="7"/>
      <c r="J75" s="7"/>
      <c r="K75" s="7"/>
      <c r="L75" s="49"/>
    </row>
    <row r="76" spans="1:12" s="20" customFormat="1" ht="15.75">
      <c r="A76" s="51"/>
      <c r="B76" s="53"/>
      <c r="C76" s="3" t="s">
        <v>19</v>
      </c>
      <c r="D76" s="4" t="s">
        <v>14</v>
      </c>
      <c r="E76" s="5">
        <v>240</v>
      </c>
      <c r="F76" s="17">
        <v>400</v>
      </c>
      <c r="G76" s="6"/>
      <c r="H76" s="7"/>
      <c r="I76" s="7"/>
      <c r="J76" s="7"/>
      <c r="K76" s="7"/>
      <c r="L76" s="49"/>
    </row>
    <row r="77" spans="1:12" s="20" customFormat="1" ht="15.75">
      <c r="A77" s="51"/>
      <c r="B77" s="53"/>
      <c r="C77" s="3" t="s">
        <v>19</v>
      </c>
      <c r="D77" s="4" t="s">
        <v>15</v>
      </c>
      <c r="E77" s="8">
        <v>120</v>
      </c>
      <c r="F77" s="17">
        <v>218</v>
      </c>
      <c r="G77" s="6"/>
      <c r="H77" s="7"/>
      <c r="I77" s="7"/>
      <c r="J77" s="7"/>
      <c r="K77" s="7"/>
      <c r="L77" s="49"/>
    </row>
    <row r="78" spans="1:12" s="20" customFormat="1" ht="15.75">
      <c r="A78" s="51"/>
      <c r="B78" s="53"/>
      <c r="C78" s="3" t="s">
        <v>19</v>
      </c>
      <c r="D78" s="4" t="s">
        <v>16</v>
      </c>
      <c r="E78" s="8">
        <v>3</v>
      </c>
      <c r="F78" s="9"/>
      <c r="G78" s="7"/>
      <c r="H78" s="7"/>
      <c r="I78" s="7"/>
      <c r="J78" s="7"/>
      <c r="K78" s="7"/>
      <c r="L78" s="49"/>
    </row>
    <row r="79" spans="1:12" s="20" customFormat="1" ht="15.75">
      <c r="A79" s="51"/>
      <c r="B79" s="53"/>
      <c r="C79" s="3" t="s">
        <v>21</v>
      </c>
      <c r="D79" s="4" t="s">
        <v>36</v>
      </c>
      <c r="E79" s="8">
        <v>2</v>
      </c>
      <c r="F79" s="9"/>
      <c r="G79" s="7"/>
      <c r="H79" s="7"/>
      <c r="I79" s="7"/>
      <c r="J79" s="7"/>
      <c r="K79" s="7"/>
      <c r="L79" s="49"/>
    </row>
    <row r="80" spans="1:12" s="20" customFormat="1" ht="15.75">
      <c r="A80" s="51"/>
      <c r="B80" s="53"/>
      <c r="C80" s="3" t="s">
        <v>21</v>
      </c>
      <c r="D80" s="4" t="s">
        <v>15</v>
      </c>
      <c r="E80" s="8">
        <v>1</v>
      </c>
      <c r="F80" s="17">
        <v>2</v>
      </c>
      <c r="G80" s="6"/>
      <c r="H80" s="7"/>
      <c r="I80" s="7"/>
      <c r="J80" s="7"/>
      <c r="K80" s="7"/>
      <c r="L80" s="49"/>
    </row>
    <row r="81" spans="1:12" s="20" customFormat="1" ht="15.75">
      <c r="A81" s="51"/>
      <c r="B81" s="54"/>
      <c r="C81" s="10"/>
      <c r="D81" s="11" t="s">
        <v>18</v>
      </c>
      <c r="E81" s="12">
        <v>416</v>
      </c>
      <c r="F81" s="12">
        <v>663</v>
      </c>
      <c r="G81" s="13"/>
      <c r="H81" s="13"/>
      <c r="I81" s="14"/>
      <c r="J81" s="14"/>
      <c r="K81" s="14"/>
      <c r="L81" s="49"/>
    </row>
    <row r="82" spans="1:12" s="20" customFormat="1" ht="15.75">
      <c r="A82" s="51"/>
      <c r="B82" s="53" t="s">
        <v>33</v>
      </c>
      <c r="C82" s="3" t="s">
        <v>19</v>
      </c>
      <c r="D82" s="4" t="s">
        <v>36</v>
      </c>
      <c r="E82" s="8">
        <v>17</v>
      </c>
      <c r="F82" s="9"/>
      <c r="G82" s="7"/>
      <c r="H82" s="7"/>
      <c r="I82" s="7"/>
      <c r="J82" s="7"/>
      <c r="K82" s="7"/>
      <c r="L82" s="49"/>
    </row>
    <row r="83" spans="1:12" s="20" customFormat="1" ht="15.75">
      <c r="A83" s="51"/>
      <c r="B83" s="53"/>
      <c r="C83" s="3" t="s">
        <v>19</v>
      </c>
      <c r="D83" s="4" t="s">
        <v>26</v>
      </c>
      <c r="E83" s="8">
        <v>1</v>
      </c>
      <c r="F83" s="9"/>
      <c r="G83" s="7"/>
      <c r="H83" s="7"/>
      <c r="I83" s="7"/>
      <c r="J83" s="7"/>
      <c r="K83" s="7"/>
      <c r="L83" s="49"/>
    </row>
    <row r="84" spans="1:12" s="20" customFormat="1" ht="15.75">
      <c r="A84" s="51"/>
      <c r="B84" s="53"/>
      <c r="C84" s="3" t="s">
        <v>19</v>
      </c>
      <c r="D84" s="4" t="s">
        <v>13</v>
      </c>
      <c r="E84" s="8">
        <v>2</v>
      </c>
      <c r="F84" s="17">
        <v>3</v>
      </c>
      <c r="G84" s="6"/>
      <c r="H84" s="7"/>
      <c r="I84" s="7"/>
      <c r="J84" s="7"/>
      <c r="K84" s="7"/>
      <c r="L84" s="49"/>
    </row>
    <row r="85" spans="1:12" s="20" customFormat="1" ht="15.75">
      <c r="A85" s="51"/>
      <c r="B85" s="53"/>
      <c r="C85" s="3" t="s">
        <v>19</v>
      </c>
      <c r="D85" s="4" t="s">
        <v>14</v>
      </c>
      <c r="E85" s="8">
        <v>40</v>
      </c>
      <c r="F85" s="17">
        <v>67</v>
      </c>
      <c r="G85" s="6"/>
      <c r="H85" s="7"/>
      <c r="I85" s="7"/>
      <c r="J85" s="7"/>
      <c r="K85" s="7"/>
      <c r="L85" s="49"/>
    </row>
    <row r="86" spans="1:12" s="20" customFormat="1" ht="15.75">
      <c r="A86" s="51"/>
      <c r="B86" s="53"/>
      <c r="C86" s="3" t="s">
        <v>19</v>
      </c>
      <c r="D86" s="4" t="s">
        <v>15</v>
      </c>
      <c r="E86" s="8">
        <v>10</v>
      </c>
      <c r="F86" s="17">
        <v>18</v>
      </c>
      <c r="G86" s="6"/>
      <c r="H86" s="7"/>
      <c r="I86" s="7"/>
      <c r="J86" s="7"/>
      <c r="K86" s="7"/>
      <c r="L86" s="49"/>
    </row>
    <row r="87" spans="1:12" s="20" customFormat="1" ht="15.75">
      <c r="A87" s="51"/>
      <c r="B87" s="53"/>
      <c r="C87" s="3" t="s">
        <v>19</v>
      </c>
      <c r="D87" s="4" t="s">
        <v>16</v>
      </c>
      <c r="E87" s="8">
        <v>3</v>
      </c>
      <c r="F87" s="17"/>
      <c r="G87" s="7"/>
      <c r="H87" s="7"/>
      <c r="I87" s="7"/>
      <c r="J87" s="7"/>
      <c r="K87" s="7"/>
      <c r="L87" s="49"/>
    </row>
    <row r="88" spans="1:12" s="20" customFormat="1" ht="15.75">
      <c r="A88" s="51"/>
      <c r="B88" s="53"/>
      <c r="C88" s="3" t="s">
        <v>21</v>
      </c>
      <c r="D88" s="4" t="s">
        <v>36</v>
      </c>
      <c r="E88" s="8">
        <v>5</v>
      </c>
      <c r="F88" s="9"/>
      <c r="G88" s="7"/>
      <c r="H88" s="7"/>
      <c r="I88" s="7"/>
      <c r="J88" s="7"/>
      <c r="K88" s="7"/>
      <c r="L88" s="49"/>
    </row>
    <row r="89" spans="1:12" s="20" customFormat="1" ht="15.75">
      <c r="A89" s="51"/>
      <c r="B89" s="53"/>
      <c r="C89" s="3" t="s">
        <v>21</v>
      </c>
      <c r="D89" s="4" t="s">
        <v>13</v>
      </c>
      <c r="E89" s="8">
        <v>1</v>
      </c>
      <c r="F89" s="17">
        <v>2</v>
      </c>
      <c r="G89" s="6"/>
      <c r="H89" s="7"/>
      <c r="I89" s="7"/>
      <c r="J89" s="7"/>
      <c r="K89" s="7"/>
      <c r="L89" s="49"/>
    </row>
    <row r="90" spans="1:12" s="20" customFormat="1" ht="15.75">
      <c r="A90" s="51"/>
      <c r="B90" s="53"/>
      <c r="C90" s="3" t="s">
        <v>21</v>
      </c>
      <c r="D90" s="4" t="s">
        <v>14</v>
      </c>
      <c r="E90" s="8">
        <v>10</v>
      </c>
      <c r="F90" s="17">
        <v>17</v>
      </c>
      <c r="G90" s="6"/>
      <c r="H90" s="7"/>
      <c r="I90" s="7"/>
      <c r="J90" s="7"/>
      <c r="K90" s="7"/>
      <c r="L90" s="49"/>
    </row>
    <row r="91" spans="1:12" s="20" customFormat="1" ht="15.75">
      <c r="A91" s="51"/>
      <c r="B91" s="53"/>
      <c r="C91" s="3" t="s">
        <v>21</v>
      </c>
      <c r="D91" s="4" t="s">
        <v>15</v>
      </c>
      <c r="E91" s="8">
        <v>5</v>
      </c>
      <c r="F91" s="17">
        <v>9</v>
      </c>
      <c r="G91" s="6"/>
      <c r="H91" s="7"/>
      <c r="I91" s="7"/>
      <c r="J91" s="7"/>
      <c r="K91" s="7"/>
      <c r="L91" s="49"/>
    </row>
    <row r="92" spans="1:12" s="20" customFormat="1" ht="15.75">
      <c r="A92" s="51"/>
      <c r="B92" s="53"/>
      <c r="C92" s="3" t="s">
        <v>21</v>
      </c>
      <c r="D92" s="4" t="s">
        <v>16</v>
      </c>
      <c r="E92" s="8">
        <v>1</v>
      </c>
      <c r="F92" s="17"/>
      <c r="G92" s="7"/>
      <c r="H92" s="7"/>
      <c r="I92" s="7"/>
      <c r="J92" s="7"/>
      <c r="K92" s="7"/>
      <c r="L92" s="49"/>
    </row>
    <row r="93" spans="1:12" s="20" customFormat="1" ht="15.75">
      <c r="A93" s="51"/>
      <c r="B93" s="54"/>
      <c r="C93" s="10"/>
      <c r="D93" s="11" t="s">
        <v>18</v>
      </c>
      <c r="E93" s="12">
        <v>95</v>
      </c>
      <c r="F93" s="12">
        <v>116</v>
      </c>
      <c r="G93" s="13"/>
      <c r="H93" s="13"/>
      <c r="I93" s="14"/>
      <c r="J93" s="14"/>
      <c r="K93" s="14"/>
      <c r="L93" s="49"/>
    </row>
    <row r="94" spans="1:12" s="20" customFormat="1" ht="15.75">
      <c r="A94" s="51"/>
      <c r="B94" s="53" t="s">
        <v>34</v>
      </c>
      <c r="C94" s="3" t="s">
        <v>19</v>
      </c>
      <c r="D94" s="4" t="s">
        <v>36</v>
      </c>
      <c r="E94" s="8">
        <v>123</v>
      </c>
      <c r="F94" s="9"/>
      <c r="G94" s="7"/>
      <c r="H94" s="7"/>
      <c r="I94" s="7"/>
      <c r="J94" s="7"/>
      <c r="K94" s="7"/>
      <c r="L94" s="49"/>
    </row>
    <row r="95" spans="1:12" s="20" customFormat="1" ht="15.75">
      <c r="A95" s="51"/>
      <c r="B95" s="53"/>
      <c r="C95" s="3" t="s">
        <v>19</v>
      </c>
      <c r="D95" s="4" t="s">
        <v>26</v>
      </c>
      <c r="E95" s="8">
        <v>15</v>
      </c>
      <c r="F95" s="9"/>
      <c r="G95" s="7"/>
      <c r="H95" s="7"/>
      <c r="I95" s="7"/>
      <c r="J95" s="7"/>
      <c r="K95" s="7"/>
      <c r="L95" s="49"/>
    </row>
    <row r="96" spans="1:12" s="20" customFormat="1" ht="15.75">
      <c r="A96" s="51"/>
      <c r="B96" s="53"/>
      <c r="C96" s="3" t="s">
        <v>19</v>
      </c>
      <c r="D96" s="4" t="s">
        <v>20</v>
      </c>
      <c r="E96" s="8">
        <v>5</v>
      </c>
      <c r="F96" s="17">
        <v>8</v>
      </c>
      <c r="G96" s="6"/>
      <c r="H96" s="7"/>
      <c r="I96" s="7"/>
      <c r="J96" s="7"/>
      <c r="K96" s="7"/>
      <c r="L96" s="49"/>
    </row>
    <row r="97" spans="1:12" s="20" customFormat="1" ht="15.75">
      <c r="A97" s="51"/>
      <c r="B97" s="53"/>
      <c r="C97" s="3" t="s">
        <v>19</v>
      </c>
      <c r="D97" s="4" t="s">
        <v>13</v>
      </c>
      <c r="E97" s="8">
        <v>16</v>
      </c>
      <c r="F97" s="17">
        <v>27</v>
      </c>
      <c r="G97" s="6"/>
      <c r="H97" s="7"/>
      <c r="I97" s="7"/>
      <c r="J97" s="7"/>
      <c r="K97" s="7"/>
      <c r="L97" s="49"/>
    </row>
    <row r="98" spans="1:12" s="20" customFormat="1" ht="15.75">
      <c r="A98" s="51"/>
      <c r="B98" s="53"/>
      <c r="C98" s="3" t="s">
        <v>19</v>
      </c>
      <c r="D98" s="4" t="s">
        <v>14</v>
      </c>
      <c r="E98" s="8">
        <v>300</v>
      </c>
      <c r="F98" s="17">
        <v>500</v>
      </c>
      <c r="G98" s="6"/>
      <c r="H98" s="7"/>
      <c r="I98" s="7"/>
      <c r="J98" s="7"/>
      <c r="K98" s="7"/>
      <c r="L98" s="49"/>
    </row>
    <row r="99" spans="1:12" s="20" customFormat="1" ht="15.75">
      <c r="A99" s="51"/>
      <c r="B99" s="53"/>
      <c r="C99" s="3" t="s">
        <v>19</v>
      </c>
      <c r="D99" s="4" t="s">
        <v>15</v>
      </c>
      <c r="E99" s="8">
        <v>100</v>
      </c>
      <c r="F99" s="17">
        <v>182</v>
      </c>
      <c r="G99" s="6"/>
      <c r="H99" s="7"/>
      <c r="I99" s="7"/>
      <c r="J99" s="7"/>
      <c r="K99" s="7"/>
      <c r="L99" s="49"/>
    </row>
    <row r="100" spans="1:12" s="20" customFormat="1" ht="15.75">
      <c r="A100" s="51"/>
      <c r="B100" s="53"/>
      <c r="C100" s="3" t="s">
        <v>19</v>
      </c>
      <c r="D100" s="4" t="s">
        <v>16</v>
      </c>
      <c r="E100" s="8">
        <v>25</v>
      </c>
      <c r="F100" s="17"/>
      <c r="G100" s="7"/>
      <c r="H100" s="7"/>
      <c r="I100" s="7"/>
      <c r="J100" s="7"/>
      <c r="K100" s="7"/>
      <c r="L100" s="49"/>
    </row>
    <row r="101" spans="1:12" s="20" customFormat="1" ht="15.75">
      <c r="A101" s="51"/>
      <c r="B101" s="53"/>
      <c r="C101" s="3" t="s">
        <v>21</v>
      </c>
      <c r="D101" s="4" t="s">
        <v>36</v>
      </c>
      <c r="E101" s="8">
        <v>6</v>
      </c>
      <c r="F101" s="9"/>
      <c r="G101" s="7"/>
      <c r="H101" s="7"/>
      <c r="I101" s="7"/>
      <c r="J101" s="7"/>
      <c r="K101" s="7"/>
      <c r="L101" s="49"/>
    </row>
    <row r="102" spans="1:12" s="20" customFormat="1" ht="15.75">
      <c r="A102" s="51"/>
      <c r="B102" s="53"/>
      <c r="C102" s="3" t="s">
        <v>21</v>
      </c>
      <c r="D102" s="4" t="s">
        <v>26</v>
      </c>
      <c r="E102" s="8">
        <v>2</v>
      </c>
      <c r="F102" s="9"/>
      <c r="G102" s="7"/>
      <c r="H102" s="7"/>
      <c r="I102" s="7"/>
      <c r="J102" s="7"/>
      <c r="K102" s="7"/>
      <c r="L102" s="49"/>
    </row>
    <row r="103" spans="1:12" s="20" customFormat="1" ht="15.75">
      <c r="A103" s="51"/>
      <c r="B103" s="53"/>
      <c r="C103" s="3" t="s">
        <v>21</v>
      </c>
      <c r="D103" s="4" t="s">
        <v>13</v>
      </c>
      <c r="E103" s="8">
        <v>1</v>
      </c>
      <c r="F103" s="17">
        <v>2</v>
      </c>
      <c r="G103" s="6"/>
      <c r="H103" s="7"/>
      <c r="I103" s="7"/>
      <c r="J103" s="7"/>
      <c r="K103" s="7"/>
      <c r="L103" s="49"/>
    </row>
    <row r="104" spans="1:12" s="20" customFormat="1" ht="15.75">
      <c r="A104" s="51"/>
      <c r="B104" s="53"/>
      <c r="C104" s="3" t="s">
        <v>21</v>
      </c>
      <c r="D104" s="4" t="s">
        <v>14</v>
      </c>
      <c r="E104" s="8">
        <v>22</v>
      </c>
      <c r="F104" s="17">
        <v>37</v>
      </c>
      <c r="G104" s="6"/>
      <c r="H104" s="7"/>
      <c r="I104" s="7"/>
      <c r="J104" s="7"/>
      <c r="K104" s="7"/>
      <c r="L104" s="49"/>
    </row>
    <row r="105" spans="1:12" s="20" customFormat="1" ht="15.75">
      <c r="A105" s="51"/>
      <c r="B105" s="53"/>
      <c r="C105" s="3" t="s">
        <v>21</v>
      </c>
      <c r="D105" s="4" t="s">
        <v>15</v>
      </c>
      <c r="E105" s="8">
        <v>10</v>
      </c>
      <c r="F105" s="17">
        <v>18</v>
      </c>
      <c r="G105" s="6"/>
      <c r="H105" s="7"/>
      <c r="I105" s="7"/>
      <c r="J105" s="7"/>
      <c r="K105" s="7"/>
      <c r="L105" s="49"/>
    </row>
    <row r="106" spans="1:12" s="20" customFormat="1" ht="15.75">
      <c r="A106" s="51"/>
      <c r="B106" s="53"/>
      <c r="C106" s="3" t="s">
        <v>21</v>
      </c>
      <c r="D106" s="4" t="s">
        <v>16</v>
      </c>
      <c r="E106" s="8">
        <v>2</v>
      </c>
      <c r="F106" s="17"/>
      <c r="G106" s="7"/>
      <c r="H106" s="7"/>
      <c r="I106" s="7"/>
      <c r="J106" s="7"/>
      <c r="K106" s="7"/>
      <c r="L106" s="49"/>
    </row>
    <row r="107" spans="1:12" s="20" customFormat="1" ht="15.75">
      <c r="A107" s="51"/>
      <c r="B107" s="53"/>
      <c r="C107" s="15" t="s">
        <v>25</v>
      </c>
      <c r="D107" s="4" t="s">
        <v>14</v>
      </c>
      <c r="E107" s="8">
        <v>4</v>
      </c>
      <c r="F107" s="17">
        <v>7</v>
      </c>
      <c r="G107" s="6"/>
      <c r="H107" s="7"/>
      <c r="I107" s="16"/>
      <c r="J107" s="7"/>
      <c r="K107" s="7"/>
      <c r="L107" s="49"/>
    </row>
    <row r="108" spans="1:12" s="20" customFormat="1" ht="15.75">
      <c r="A108" s="51"/>
      <c r="B108" s="53"/>
      <c r="C108" s="15" t="s">
        <v>25</v>
      </c>
      <c r="D108" s="4" t="s">
        <v>15</v>
      </c>
      <c r="E108" s="8">
        <v>3</v>
      </c>
      <c r="F108" s="17">
        <v>5</v>
      </c>
      <c r="G108" s="6"/>
      <c r="H108" s="7"/>
      <c r="I108" s="16"/>
      <c r="J108" s="7"/>
      <c r="K108" s="7"/>
      <c r="L108" s="49"/>
    </row>
    <row r="109" spans="1:12" s="20" customFormat="1" ht="15.75">
      <c r="A109" s="51"/>
      <c r="B109" s="54"/>
      <c r="C109" s="10"/>
      <c r="D109" s="11" t="s">
        <v>18</v>
      </c>
      <c r="E109" s="12">
        <v>634</v>
      </c>
      <c r="F109" s="12">
        <v>786</v>
      </c>
      <c r="G109" s="13"/>
      <c r="H109" s="13"/>
      <c r="I109" s="14"/>
      <c r="J109" s="14"/>
      <c r="K109" s="14"/>
      <c r="L109" s="49"/>
    </row>
    <row r="110" spans="1:12" s="20" customFormat="1" ht="15.75">
      <c r="A110" s="51"/>
      <c r="B110" s="53" t="s">
        <v>35</v>
      </c>
      <c r="C110" s="3" t="s">
        <v>21</v>
      </c>
      <c r="D110" s="4" t="s">
        <v>26</v>
      </c>
      <c r="E110" s="8">
        <v>19</v>
      </c>
      <c r="F110" s="9"/>
      <c r="G110" s="7"/>
      <c r="H110" s="7"/>
      <c r="I110" s="7"/>
      <c r="J110" s="7"/>
      <c r="K110" s="7"/>
      <c r="L110" s="49"/>
    </row>
    <row r="111" spans="1:12" s="20" customFormat="1" ht="15.75">
      <c r="A111" s="51"/>
      <c r="B111" s="53"/>
      <c r="C111" s="3" t="s">
        <v>21</v>
      </c>
      <c r="D111" s="4" t="s">
        <v>14</v>
      </c>
      <c r="E111" s="8">
        <v>100</v>
      </c>
      <c r="F111" s="17">
        <v>167</v>
      </c>
      <c r="G111" s="6"/>
      <c r="H111" s="7"/>
      <c r="I111" s="7"/>
      <c r="J111" s="7"/>
      <c r="K111" s="7"/>
      <c r="L111" s="49"/>
    </row>
    <row r="112" spans="1:12" s="20" customFormat="1" ht="15.75">
      <c r="A112" s="51"/>
      <c r="B112" s="53"/>
      <c r="C112" s="3" t="s">
        <v>21</v>
      </c>
      <c r="D112" s="4" t="s">
        <v>15</v>
      </c>
      <c r="E112" s="8">
        <v>71</v>
      </c>
      <c r="F112" s="17">
        <v>129</v>
      </c>
      <c r="G112" s="6"/>
      <c r="H112" s="7"/>
      <c r="I112" s="7"/>
      <c r="J112" s="7"/>
      <c r="K112" s="7"/>
      <c r="L112" s="49"/>
    </row>
    <row r="113" spans="1:12" s="20" customFormat="1" ht="15.75">
      <c r="A113" s="51"/>
      <c r="B113" s="53"/>
      <c r="C113" s="3" t="s">
        <v>21</v>
      </c>
      <c r="D113" s="4" t="s">
        <v>16</v>
      </c>
      <c r="E113" s="8">
        <v>1</v>
      </c>
      <c r="F113" s="9"/>
      <c r="G113" s="7"/>
      <c r="H113" s="7"/>
      <c r="I113" s="7"/>
      <c r="J113" s="7"/>
      <c r="K113" s="7"/>
      <c r="L113" s="49"/>
    </row>
    <row r="114" spans="1:12" s="20" customFormat="1" ht="15.75">
      <c r="A114" s="51"/>
      <c r="B114" s="53"/>
      <c r="C114" s="3" t="s">
        <v>23</v>
      </c>
      <c r="D114" s="4" t="s">
        <v>14</v>
      </c>
      <c r="E114" s="8">
        <v>10</v>
      </c>
      <c r="F114" s="17">
        <v>17</v>
      </c>
      <c r="G114" s="6"/>
      <c r="H114" s="7"/>
      <c r="I114" s="7"/>
      <c r="J114" s="7"/>
      <c r="K114" s="7"/>
      <c r="L114" s="49"/>
    </row>
    <row r="115" spans="1:12" s="20" customFormat="1" ht="15.75">
      <c r="A115" s="51"/>
      <c r="B115" s="53"/>
      <c r="C115" s="3" t="s">
        <v>23</v>
      </c>
      <c r="D115" s="4" t="s">
        <v>15</v>
      </c>
      <c r="E115" s="8">
        <v>6</v>
      </c>
      <c r="F115" s="17">
        <v>11</v>
      </c>
      <c r="G115" s="6"/>
      <c r="H115" s="7"/>
      <c r="I115" s="7"/>
      <c r="J115" s="7"/>
      <c r="K115" s="7"/>
      <c r="L115" s="49"/>
    </row>
    <row r="116" spans="1:12" s="20" customFormat="1" ht="15.75">
      <c r="A116" s="51"/>
      <c r="B116" s="53"/>
      <c r="C116" s="3" t="s">
        <v>24</v>
      </c>
      <c r="D116" s="4" t="s">
        <v>14</v>
      </c>
      <c r="E116" s="8">
        <v>6</v>
      </c>
      <c r="F116" s="17">
        <v>10</v>
      </c>
      <c r="G116" s="6"/>
      <c r="H116" s="7"/>
      <c r="I116" s="7"/>
      <c r="J116" s="7"/>
      <c r="K116" s="7"/>
      <c r="L116" s="49"/>
    </row>
    <row r="117" spans="1:12" s="20" customFormat="1" ht="15.75">
      <c r="A117" s="51"/>
      <c r="B117" s="53"/>
      <c r="C117" s="3" t="s">
        <v>24</v>
      </c>
      <c r="D117" s="4" t="s">
        <v>15</v>
      </c>
      <c r="E117" s="8">
        <v>4</v>
      </c>
      <c r="F117" s="17">
        <v>7</v>
      </c>
      <c r="G117" s="6"/>
      <c r="H117" s="7"/>
      <c r="I117" s="7"/>
      <c r="J117" s="7"/>
      <c r="K117" s="7"/>
      <c r="L117" s="49"/>
    </row>
    <row r="118" spans="1:12" s="20" customFormat="1" ht="15.75">
      <c r="A118" s="51"/>
      <c r="B118" s="53"/>
      <c r="C118" s="30"/>
      <c r="D118" s="31" t="s">
        <v>18</v>
      </c>
      <c r="E118" s="32">
        <v>217</v>
      </c>
      <c r="F118" s="32">
        <v>341</v>
      </c>
      <c r="G118" s="33"/>
      <c r="H118" s="33"/>
      <c r="I118" s="34"/>
      <c r="J118" s="34"/>
      <c r="K118" s="34"/>
      <c r="L118" s="49"/>
    </row>
    <row r="119" spans="1:12" s="20" customFormat="1" ht="15.75">
      <c r="A119" s="52"/>
      <c r="B119" s="25"/>
      <c r="C119" s="26"/>
      <c r="D119" s="27" t="s">
        <v>53</v>
      </c>
      <c r="E119" s="28">
        <f>E118+E109+E93+E81+E72+E62+E48+E36+E16</f>
        <v>3796</v>
      </c>
      <c r="F119" s="28">
        <f>F118+F109+F93+F81+F72+F62+F48+F36+F16</f>
        <v>4427</v>
      </c>
      <c r="G119" s="24"/>
      <c r="H119" s="24"/>
      <c r="I119" s="29"/>
      <c r="J119" s="29"/>
      <c r="K119" s="29"/>
      <c r="L119" s="40"/>
    </row>
  </sheetData>
  <autoFilter ref="A2:K119"/>
  <mergeCells count="11">
    <mergeCell ref="A3:A119"/>
    <mergeCell ref="B3:B16"/>
    <mergeCell ref="L3:L118"/>
    <mergeCell ref="B17:B36"/>
    <mergeCell ref="B37:B48"/>
    <mergeCell ref="B49:B62"/>
    <mergeCell ref="B63:B72"/>
    <mergeCell ref="B73:B81"/>
    <mergeCell ref="B82:B93"/>
    <mergeCell ref="B94:B109"/>
    <mergeCell ref="B110:B1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4"/>
  <sheetViews>
    <sheetView workbookViewId="0" topLeftCell="A7">
      <selection activeCell="C7" sqref="C7:G7"/>
    </sheetView>
  </sheetViews>
  <sheetFormatPr defaultColWidth="9.140625" defaultRowHeight="15"/>
  <cols>
    <col min="2" max="2" width="10.140625" style="0" bestFit="1" customWidth="1"/>
    <col min="3" max="3" width="20.8515625" style="0" customWidth="1"/>
  </cols>
  <sheetData>
    <row r="4" spans="2:8" ht="15">
      <c r="B4" s="42"/>
      <c r="C4" s="58" t="s">
        <v>42</v>
      </c>
      <c r="D4" s="58"/>
      <c r="E4" s="58"/>
      <c r="F4" s="58"/>
      <c r="G4" s="58"/>
      <c r="H4" s="42"/>
    </row>
    <row r="5" spans="2:8" ht="15">
      <c r="B5" s="42"/>
      <c r="C5" s="58" t="s">
        <v>43</v>
      </c>
      <c r="D5" s="58"/>
      <c r="E5" s="58"/>
      <c r="F5" s="58"/>
      <c r="G5" s="58"/>
      <c r="H5" s="42"/>
    </row>
    <row r="6" spans="2:8" ht="15">
      <c r="B6" s="42"/>
      <c r="C6" s="43"/>
      <c r="D6" s="43"/>
      <c r="E6" s="43"/>
      <c r="F6" s="43"/>
      <c r="G6" s="43"/>
      <c r="H6" s="42"/>
    </row>
    <row r="7" spans="2:8" ht="15">
      <c r="B7" s="42"/>
      <c r="C7" s="58" t="s">
        <v>55</v>
      </c>
      <c r="D7" s="58"/>
      <c r="E7" s="58"/>
      <c r="F7" s="58"/>
      <c r="G7" s="58"/>
      <c r="H7" s="42"/>
    </row>
    <row r="12" spans="2:8" ht="15">
      <c r="B12" s="57" t="s">
        <v>44</v>
      </c>
      <c r="C12" s="57" t="s">
        <v>45</v>
      </c>
      <c r="D12" s="57" t="s">
        <v>46</v>
      </c>
      <c r="E12" s="57"/>
      <c r="F12" s="57"/>
      <c r="G12" s="57"/>
      <c r="H12" s="57" t="s">
        <v>47</v>
      </c>
    </row>
    <row r="13" spans="2:8" ht="20.25" customHeight="1">
      <c r="B13" s="57"/>
      <c r="C13" s="57"/>
      <c r="D13" s="44" t="s">
        <v>48</v>
      </c>
      <c r="E13" s="44" t="s">
        <v>49</v>
      </c>
      <c r="F13" s="44" t="s">
        <v>50</v>
      </c>
      <c r="G13" s="44" t="s">
        <v>51</v>
      </c>
      <c r="H13" s="57"/>
    </row>
    <row r="14" spans="2:8" ht="45">
      <c r="B14" s="48" t="s">
        <v>54</v>
      </c>
      <c r="C14" s="46" t="s">
        <v>52</v>
      </c>
      <c r="D14" s="45">
        <v>949</v>
      </c>
      <c r="E14" s="45">
        <v>949</v>
      </c>
      <c r="F14" s="45">
        <v>949</v>
      </c>
      <c r="G14" s="45">
        <v>949</v>
      </c>
      <c r="H14" s="47">
        <v>3796</v>
      </c>
    </row>
  </sheetData>
  <mergeCells count="7">
    <mergeCell ref="H12:H13"/>
    <mergeCell ref="C4:G4"/>
    <mergeCell ref="C5:G5"/>
    <mergeCell ref="C7:G7"/>
    <mergeCell ref="B12:B13"/>
    <mergeCell ref="C12:C13"/>
    <mergeCell ref="D12:G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2022-11-01T07:19:00Z</cp:lastPrinted>
  <dcterms:created xsi:type="dcterms:W3CDTF">2019-10-11T07:43:52Z</dcterms:created>
  <dcterms:modified xsi:type="dcterms:W3CDTF">2022-11-15T08:51:57Z</dcterms:modified>
  <cp:category/>
  <cp:version/>
  <cp:contentType/>
  <cp:contentStatus/>
</cp:coreProperties>
</file>